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35" windowHeight="9300" activeTab="0"/>
  </bookViews>
  <sheets>
    <sheet name="Sch 3.2" sheetId="1" r:id="rId1"/>
    <sheet name="Sch 3.3" sheetId="2" r:id="rId2"/>
    <sheet name="Sch 3.4" sheetId="3" r:id="rId3"/>
    <sheet name="Sch 3.5" sheetId="4" r:id="rId4"/>
    <sheet name="Sch 3.6" sheetId="5" r:id="rId5"/>
    <sheet name="Sch 3.7" sheetId="6" r:id="rId6"/>
    <sheet name="Sch 3.8" sheetId="7" r:id="rId7"/>
    <sheet name="Sch 3.12 " sheetId="8" r:id="rId8"/>
  </sheets>
  <definedNames>
    <definedName name="_xlnm.Print_Area" localSheetId="3">'Sch 3.5'!$A$1:$I$35</definedName>
    <definedName name="_xlnm.Print_Area" localSheetId="4">'Sch 3.6'!$A$1:$N$37</definedName>
    <definedName name="_xlnm.Print_Titles" localSheetId="7">'Sch 3.12 '!$5:$6</definedName>
    <definedName name="_xlnm.Print_Titles" localSheetId="0">'Sch 3.2'!$7:$8</definedName>
    <definedName name="_xlnm.Print_Titles" localSheetId="3">'Sch 3.5'!$3:$3</definedName>
    <definedName name="_xlnm.Print_Titles" localSheetId="5">'Sch 3.7'!$3:$3</definedName>
    <definedName name="_xlnm.Print_Titles" localSheetId="6">'Sch 3.8'!$3:$3</definedName>
    <definedName name="wrn.Cap._.Prog._.landscape." localSheetId="7" hidden="1">{#N/A,#N/A,FALSE,"main summary";#N/A,#N/A,FALSE,"dept summary";#N/A,#N/A,FALSE,"psd";#N/A,#N/A,FALSE,"doi";#N/A,#N/A,FALSE,"other"}</definedName>
    <definedName name="wrn.Cap._.Prog._.landscape." localSheetId="0" hidden="1">{#N/A,#N/A,FALSE,"main summary";#N/A,#N/A,FALSE,"dept summary";#N/A,#N/A,FALSE,"psd";#N/A,#N/A,FALSE,"doi";#N/A,#N/A,FALSE,"other"}</definedName>
    <definedName name="wrn.Cap._.Prog._.landscape." localSheetId="3" hidden="1">{#N/A,#N/A,FALSE,"main summary";#N/A,#N/A,FALSE,"dept summary";#N/A,#N/A,FALSE,"psd";#N/A,#N/A,FALSE,"doi";#N/A,#N/A,FALSE,"other"}</definedName>
    <definedName name="wrn.Cap._.Prog._.landscape." localSheetId="6" hidden="1">{#N/A,#N/A,FALSE,"main summary";#N/A,#N/A,FALSE,"dept summary";#N/A,#N/A,FALSE,"psd";#N/A,#N/A,FALSE,"doi";#N/A,#N/A,FALSE,"other"}</definedName>
    <definedName name="wrn.Cap._.Prog._.landscape." hidden="1">{#N/A,#N/A,FALSE,"main summary";#N/A,#N/A,FALSE,"dept summary";#N/A,#N/A,FALSE,"psd";#N/A,#N/A,FALSE,"doi";#N/A,#N/A,FALSE,"other"}</definedName>
  </definedNames>
  <calcPr fullCalcOnLoad="1"/>
</workbook>
</file>

<file path=xl/sharedStrings.xml><?xml version="1.0" encoding="utf-8"?>
<sst xmlns="http://schemas.openxmlformats.org/spreadsheetml/2006/main" count="460" uniqueCount="331">
  <si>
    <t>PROJECTED GRANT FUNDING 2004/05 - 2008/09</t>
  </si>
  <si>
    <t>Notes</t>
  </si>
  <si>
    <t>2003/04</t>
  </si>
  <si>
    <t>2004/05</t>
  </si>
  <si>
    <t>2005/06</t>
  </si>
  <si>
    <t>2006/07</t>
  </si>
  <si>
    <t>2007/08</t>
  </si>
  <si>
    <t>2008/09</t>
  </si>
  <si>
    <t>£'000</t>
  </si>
  <si>
    <t xml:space="preserve"> </t>
  </si>
  <si>
    <t>Central funding allocated by national formula (ie main police grant, RSG and NNDR)</t>
  </si>
  <si>
    <t>updated</t>
  </si>
  <si>
    <t xml:space="preserve">Annual increase </t>
  </si>
  <si>
    <t>MPS special payment</t>
  </si>
  <si>
    <t>Annual increase</t>
  </si>
  <si>
    <t>Sub-total general grants</t>
  </si>
  <si>
    <t>Specific grants:</t>
  </si>
  <si>
    <t>Crime Fighting Fund</t>
  </si>
  <si>
    <t>updated - see attached</t>
  </si>
  <si>
    <t xml:space="preserve">Pay lead grant </t>
  </si>
  <si>
    <t>DNA expansion programme grant</t>
  </si>
  <si>
    <t xml:space="preserve">no further grant shown </t>
  </si>
  <si>
    <t>Loan charges grant</t>
  </si>
  <si>
    <t xml:space="preserve">updated </t>
  </si>
  <si>
    <t>Grant for free rail travel for police officers</t>
  </si>
  <si>
    <t>extra HO grant but no further increase</t>
  </si>
  <si>
    <t>Airwave grant</t>
  </si>
  <si>
    <t>awaits confirmation of spend profile</t>
  </si>
  <si>
    <t xml:space="preserve">Funding for Special Priority Payments </t>
  </si>
  <si>
    <t>Funding for counter-terrorism</t>
  </si>
  <si>
    <t>assumed to continue</t>
  </si>
  <si>
    <t>Funding for PCSOs recruited in 2002/03</t>
  </si>
  <si>
    <t>)</t>
  </si>
  <si>
    <t>figs from Nick Ashley</t>
  </si>
  <si>
    <t>Funding for PCSOs recruited in 2003/04</t>
  </si>
  <si>
    <t>Funding for PCSO recruited in 2004/05</t>
  </si>
  <si>
    <t>Safer Streets</t>
  </si>
  <si>
    <t>assumed to cease</t>
  </si>
  <si>
    <t>Sub-total specific grants</t>
  </si>
  <si>
    <t>TOTAL FUNDING</t>
  </si>
  <si>
    <t>1.  Assumes annual increase in formula-allocated funding at ceiling of 5%.</t>
  </si>
  <si>
    <t>2.  MPS special payment is assumed to increase at same level as formula grant.</t>
  </si>
  <si>
    <t xml:space="preserve">3.  Crime Fighting Fund provides full continuation funding for officers recruited 2000 to 2003 and 60% funding for </t>
  </si>
  <si>
    <t xml:space="preserve">     officers recruited in 2003/04.   </t>
  </si>
  <si>
    <t xml:space="preserve">4.  Assumes Home Office will fund London pay lead at 75% of annual cost excluding employer's national insurance.   </t>
  </si>
  <si>
    <t xml:space="preserve">5.  Grant payments available up to 2005/06, subject to qualifying expenditure.  Funding beyond that year subject to </t>
  </si>
  <si>
    <t xml:space="preserve">     outcome of SR2004.</t>
  </si>
  <si>
    <t>6.  This grant is paid as a contribution to costs associated with pre-1990 debt and will disappear over time.</t>
  </si>
  <si>
    <t xml:space="preserve">7.  Home Office grant towards cost of free rail travel not expected to increase above the level agreed for 2004/05 </t>
  </si>
  <si>
    <t xml:space="preserve">     subsequent to the budget being set.</t>
  </si>
  <si>
    <t xml:space="preserve">8.  Assumes no further Airwave service costs grant. </t>
  </si>
  <si>
    <t>9.  Grant to meet minimum cost of Special Priority Payments to police officers introduced under Police Reform.</t>
  </si>
  <si>
    <t xml:space="preserve">      Reflects further switch from specific to general grant in 2005/06.</t>
  </si>
  <si>
    <t xml:space="preserve">10.  2004/05 grant level was subsequently confirmed as £47m to fund previous levels of CT activity and a further £12m </t>
  </si>
  <si>
    <t xml:space="preserve">        from HO to fund additional growth.  The additional expenditure of £12m has not yet been reflected in the budget</t>
  </si>
  <si>
    <t xml:space="preserve">       and future years projections therefore assume only the on-going receipt of grant to cover 2003/04 activity levels. </t>
  </si>
  <si>
    <t xml:space="preserve">11.  Grant for security PCSOs recruited in 2002/03 assumed to remain at 100%.  Community PCSO funding </t>
  </si>
  <si>
    <t xml:space="preserve">        reduces to 75% in 2004/05 and 50% in 2005/06 and thereafter.</t>
  </si>
  <si>
    <t>12.  £302k grant in 2004/05 notified after budget was set.</t>
  </si>
  <si>
    <t>13.  Safer Streets grant (and associated expenditure) assumed to continue at 2004/05 level.</t>
  </si>
  <si>
    <t>2004/05 budget</t>
  </si>
  <si>
    <t>2005/06 proposed budget</t>
  </si>
  <si>
    <t>Expenditure</t>
  </si>
  <si>
    <t>Income</t>
  </si>
  <si>
    <t>Net</t>
  </si>
  <si>
    <t>£000</t>
  </si>
  <si>
    <t>Business Groups:</t>
  </si>
  <si>
    <t>Territorial Policing</t>
  </si>
  <si>
    <t>Specialist Crime Directorate</t>
  </si>
  <si>
    <t>Specialist Operations</t>
  </si>
  <si>
    <t>Deputy Commissioner's Command</t>
  </si>
  <si>
    <t>Resources Directorate</t>
  </si>
  <si>
    <t>Human Resources Directorate</t>
  </si>
  <si>
    <t>Total Business Groups</t>
  </si>
  <si>
    <t>Corporate Budgets:</t>
  </si>
  <si>
    <t>Pensions</t>
  </si>
  <si>
    <t>Not yet allocated</t>
  </si>
  <si>
    <t>Total Corporate Budgets</t>
  </si>
  <si>
    <t>Total MPS</t>
  </si>
  <si>
    <t>MPA</t>
  </si>
  <si>
    <t>Net Service Expenditure</t>
  </si>
  <si>
    <t>Capital financing costs</t>
  </si>
  <si>
    <t>Interest receipts</t>
  </si>
  <si>
    <t xml:space="preserve">Net Expenditure </t>
  </si>
  <si>
    <t>Specific Grants</t>
  </si>
  <si>
    <t>Net Revenue Expenditure</t>
  </si>
  <si>
    <t>Transfer from reserves</t>
  </si>
  <si>
    <t>Transfer to reserves</t>
  </si>
  <si>
    <t>Budget Requirement</t>
  </si>
  <si>
    <t>Funding:</t>
  </si>
  <si>
    <t>Central funding</t>
  </si>
  <si>
    <t>Precept</t>
  </si>
  <si>
    <t>Total Funding</t>
  </si>
  <si>
    <t>Funding surplus</t>
  </si>
  <si>
    <t>Service analysis</t>
  </si>
  <si>
    <t>GLA Approved Budget 2004/05
£m</t>
  </si>
  <si>
    <t>Changes to budget before 2004/05 Budget Book
£m</t>
  </si>
  <si>
    <t>2004/05  Budget as per Budget Book 
£m</t>
  </si>
  <si>
    <t>Plan 
2005-06
£m</t>
  </si>
  <si>
    <t>Plan 
2006-07
£m</t>
  </si>
  <si>
    <t>Plan 
2007-08
£m</t>
  </si>
  <si>
    <t>MPA/Internal Audit</t>
  </si>
  <si>
    <t xml:space="preserve">Net service expenditure </t>
  </si>
  <si>
    <t xml:space="preserve">Net expenditure </t>
  </si>
  <si>
    <t>Specific grants</t>
  </si>
  <si>
    <t xml:space="preserve">Net revenue expenditure </t>
  </si>
  <si>
    <t>Budget requirement</t>
  </si>
  <si>
    <t>Note:</t>
  </si>
  <si>
    <t>* These columns are as per the 23rd September monitoring report.</t>
  </si>
  <si>
    <t>Metropolitan Police Authority: objective detail</t>
  </si>
  <si>
    <t>In-Year Budget Movements and Virements
£000</t>
  </si>
  <si>
    <t xml:space="preserve">
Base Budget
£000</t>
  </si>
  <si>
    <t>Pay Awards and Price Rises
£000</t>
  </si>
  <si>
    <t>Committed Service Increases 
£000</t>
  </si>
  <si>
    <t>Committed Service Decreases 
£000</t>
  </si>
  <si>
    <t>Efficiency and Other Savings
£000</t>
  </si>
  <si>
    <t>Step Change Phase 2 Costs
£000</t>
  </si>
  <si>
    <t>New Initiatives - Other
£000</t>
  </si>
  <si>
    <t>Real Terms Changes In Unfunded Pensions
£000</t>
  </si>
  <si>
    <t>2005/06 Budget Estimates
£000</t>
  </si>
  <si>
    <t>Remove police pay
£000</t>
  </si>
  <si>
    <t>Re-allocate police pay
£000</t>
  </si>
  <si>
    <t>Revised 2005/06 Budget Estimates
£000</t>
  </si>
  <si>
    <t>Human Resources</t>
  </si>
  <si>
    <t>Metropolitan Police Authority: subjective analysis</t>
  </si>
  <si>
    <t xml:space="preserve"> Budget  Movements and Virements
£m</t>
  </si>
  <si>
    <t>Base Budget
£m</t>
  </si>
  <si>
    <t>Inflation
£m</t>
  </si>
  <si>
    <t>Growth
£m</t>
  </si>
  <si>
    <t>Check totals from subjective detail</t>
  </si>
  <si>
    <t>Main reasons for growth</t>
  </si>
  <si>
    <t>Main budget 
movements/virements</t>
  </si>
  <si>
    <t>Employment Expenses:</t>
  </si>
  <si>
    <t>Police officer pay</t>
  </si>
  <si>
    <t>TOCU additional funding (£0.9m)</t>
  </si>
  <si>
    <t>Police staff (civil staff) pay</t>
  </si>
  <si>
    <t>TOCU additional funding (£0.2m), correction to initial breakdown (-£0.6m), extra comms officers pay (£0.8m), increase to visibility of Airwave expenditure (-£0.1m), Refurbishment of OTSU accomm (-£0.1m), transfers from HR to fund posts in TP and SC (£0.4m</t>
  </si>
  <si>
    <t xml:space="preserve">Police staff (traffic wardens) pay </t>
  </si>
  <si>
    <t>Hay award increments (£0.3m)</t>
  </si>
  <si>
    <t>TOCU additional funding (-£1.3m)</t>
  </si>
  <si>
    <t xml:space="preserve">Police staff (police community support officers) pay </t>
  </si>
  <si>
    <t>Hay award increments (£0.6m); Step change phase 1 (£5.7m)</t>
  </si>
  <si>
    <t>TOCU additional funding (£5.1m)</t>
  </si>
  <si>
    <t>Police staff pay</t>
  </si>
  <si>
    <t>Sub-total: pay</t>
  </si>
  <si>
    <t>Police officer overtime</t>
  </si>
  <si>
    <t>Step change phase 1 (£0.3m); TP savings (-£1.0m); Safer schools (£0.1m); G8 (£2.7m); 2012 planning team (£0.1m); DCC savings (-£0.2m)</t>
  </si>
  <si>
    <t>TOCU additional funding (£0.7m)</t>
  </si>
  <si>
    <t xml:space="preserve">Police staff (civil staff) overtime </t>
  </si>
  <si>
    <t>DCC savings (-£0.1m)</t>
  </si>
  <si>
    <t xml:space="preserve">Police staff (traffic wardens) overtime </t>
  </si>
  <si>
    <t>TOCU additional funding (-£0.3m)</t>
  </si>
  <si>
    <t xml:space="preserve">Police staff (police community support officers) overtime </t>
  </si>
  <si>
    <t>TOCU additional funding (£0.4m)</t>
  </si>
  <si>
    <t>Police staff overtime</t>
  </si>
  <si>
    <t>Sub-total: overtime</t>
  </si>
  <si>
    <t>Other</t>
  </si>
  <si>
    <t>Burlary sole response (£0.1m); SCD savings (-£0.1m); NIM/CRIMINT (£0.2m); DCC savings (-£0.3m)</t>
  </si>
  <si>
    <t>Pensions increase (£25.9m)</t>
  </si>
  <si>
    <t>Total employment costs</t>
  </si>
  <si>
    <t>Running Expenses:</t>
  </si>
  <si>
    <t>Employee related</t>
  </si>
  <si>
    <t>ATOC (£6.6m); HR savings (-£1.0m)</t>
  </si>
  <si>
    <t>TOCU additional funding (£3.4m), extra comms officers pay (-£0.8m), refurbishment of OTSU accomm (£0.1m), transfer from HR to fund TP posts (-£0.3m)</t>
  </si>
  <si>
    <t>Premises costs</t>
  </si>
  <si>
    <t>TOCU additional funding (£3.2m), Aquarius (-£1.0m), project management (-£0.2m)</t>
  </si>
  <si>
    <t>Transport costs</t>
  </si>
  <si>
    <t>Pre-charge advice from CPS (-£0.2m); Burglary sole response (£0.1m); SCD savings (-£0.3m); NIM/CRIMINT (£0.1m); G8 (£0.3m); Resources savings (-£1.4m)</t>
  </si>
  <si>
    <t>TOCU additional funding (£3.5m)</t>
  </si>
  <si>
    <t>Supplies and services</t>
  </si>
  <si>
    <t>TOCU additional funding (£10.3m), Aquarius (£1.0m), project management (£0.2m), reprofiling (£0.6m)</t>
  </si>
  <si>
    <t>Step change phase 1 (£0.9m)</t>
  </si>
  <si>
    <t>MPA contingency</t>
  </si>
  <si>
    <t>Total running expenses</t>
  </si>
  <si>
    <t>Total revenue expenditure</t>
  </si>
  <si>
    <t>Increase in investment income (-£1.0m)</t>
  </si>
  <si>
    <t>Other income</t>
  </si>
  <si>
    <t>TOCU additional funding (-£26.0m)</t>
  </si>
  <si>
    <t>Total income</t>
  </si>
  <si>
    <t>Net revenue expenditure before specific grants</t>
  </si>
  <si>
    <r>
      <t>In-Year Revised Budget 
2004-05</t>
    </r>
    <r>
      <rPr>
        <b/>
        <vertAlign val="superscript"/>
        <sz val="10"/>
        <rFont val="Foundry Form Sans"/>
        <family val="0"/>
      </rPr>
      <t xml:space="preserve">*
</t>
    </r>
    <r>
      <rPr>
        <b/>
        <sz val="10"/>
        <rFont val="Foundry Form Sans"/>
        <family val="0"/>
      </rPr>
      <t xml:space="preserve">
£m</t>
    </r>
  </si>
  <si>
    <r>
      <t>August forecast outturn 
2004-05</t>
    </r>
    <r>
      <rPr>
        <b/>
        <vertAlign val="superscript"/>
        <sz val="10"/>
        <rFont val="Foundry Form Sans"/>
        <family val="0"/>
      </rPr>
      <t xml:space="preserve">*
</t>
    </r>
    <r>
      <rPr>
        <b/>
        <sz val="10"/>
        <rFont val="Foundry Form Sans"/>
        <family val="0"/>
      </rPr>
      <t xml:space="preserve">
£m</t>
    </r>
  </si>
  <si>
    <t>Special Priority Payments (£4.5m); London Pay Lead (£2.6m); other Police Reform (£3.6m); Reduction in Housing-related allowances (-£5.6m); Step change phase 1 (£4.8m);TP savings (-£4.3m); Safer Schools (£1.1m); Custody Command/Restorative Justice (£0.8m); SCD savings (-£0.5m); NIM/CRIMINT (£0.9m); armed hospital guards (£2.0m); 2012 planning team (£0.5m); DCC savings (-£0.8m); Strategic Development Programme (£0.1m)</t>
  </si>
  <si>
    <t>Hay award increments (£5.7m); Employer's superannuation contributions for police staff (£24.6m); Step change phase 1 (£4.0m); Victim and Witness Focus Desks (£0.7m); Centralised Traffic CJU (£2.3m); Custody Command/Restorative Justice (£0.2m); Burlary sole reponse (£0.9m); SCD savings (-£0.5m); NIM/CRIMINT (£0.6m); FoIA (£0.9m); 2012 planning team (£0.1m); additional revenue costs of C3i (£3.7m); DCC savings (-£1.5m); CUSU to support C3i (£0.8m); Strategic Development programme (£1.0m); Resources savings (-£0.9m); vehicle recovery &amp; storage expansion (£0.8m); career development, Occupational Health, H&amp;S (£0.4m); Foundation training (£0.2m)</t>
  </si>
  <si>
    <t>Step change phase 1 (£1.3m); Pre-charge advice from CPS (-£0.9m); CT fingerprinting team (-£1.4m); firearms forensic capability (-£0.1m); SCD savings (-£0.3m); PFI unitary charges (£0.6m); retendering outsourced copntracts (Property Services) (£0.2m); Estate resilience (-£2.3m); Resources savings (-£0.1m); Fees to identify PPP solutions for custody centres (£0.5m); criminal justice suppport to CPS at point of charge (£0.5m); South London training site (£0.3m); MPA additional accommodation (£0.1m)</t>
  </si>
  <si>
    <t>Step change phase 1 (-£1.1m); Centralised Traffic CJU (£0.6m); MDTs (£0.8m); Pre-charge advice from CPS (-£0.7m); Burlary sole response (£0.4m); DNA analysis growth (£0.6m); firearms forensic capability (-£0.5m); SCD savings (-£5.7m); NIM/CRIMINT (£0.3m); Tasers (£0.2m); DCC one-off savings reinstated (£4.5m); retendering outsourced contracts (£2.4m); revenue cost of IT capital prog (£3.7m); IT support for modernising ops (£1.5m); Dual running of Airwave/ Metradio (£6.4m); cessation of Airwave grant (£4.1m); additional revenue costs of C3i (£1.9m); DoI transitional outsource costs (£1.1m); capitalisation of DoI expenditure (-£5.2m); other DCC savings (-£7.4m); fibre optic line rental for C3i (£0.3m); implementation of Genesys within IBOs (£1.2m); support to covert/overt ops (£0.7m); process of reletting outsourced contracts (-£1m); capitalisation of PSD expenditure (-£5m); reduced FM expenditure (-£4.3m); ATOC PAYE settlement agreement (£2.7m); South London training site (£0.7m)</t>
  </si>
  <si>
    <t>Step change phase 1 pension contributions (-£0.3m); other pension contributions (-£11.8m); Centralised Traffic CJU (£1.6m); decriminalisation of red routes (-£16m); other TP savings (-£2.5m); SCD savings (-£2.5m); SO savings (-£0.8m); DCC savings (-£0.9m); Resources savings (-£0.9m)</t>
  </si>
  <si>
    <t>Schedule 3.2</t>
  </si>
  <si>
    <t>Budget Changes in 2005/06 and the Medium Term</t>
  </si>
  <si>
    <t>(figures are shown as incremental)</t>
  </si>
  <si>
    <t>Status</t>
  </si>
  <si>
    <t>£’000</t>
  </si>
  <si>
    <t>Inflation/pay awards on 2004/05 base budget</t>
  </si>
  <si>
    <t>Sub-Total</t>
  </si>
  <si>
    <t>Increase in employer's superannuation contributions for police staff</t>
  </si>
  <si>
    <t>Full year costs of Step Change Phase 1</t>
  </si>
  <si>
    <t>Free Rail Travel</t>
  </si>
  <si>
    <t>Police staff - Hay award increments</t>
  </si>
  <si>
    <t>Dual running of Airwave &amp; Metradio</t>
  </si>
  <si>
    <t>Additional Revenue costs of C3i</t>
  </si>
  <si>
    <t>Transfer of  functions to the centralised traffic unit</t>
  </si>
  <si>
    <t>Special Priority Payments under Police Reform</t>
  </si>
  <si>
    <t>One off savings in 2004/05 reinstated (desktop support and CCTV in custody suites)</t>
  </si>
  <si>
    <t>Cessation of Airwave grant provision</t>
  </si>
  <si>
    <t>Revenue cost of IT Capital Programme</t>
  </si>
  <si>
    <t>Effect of other Police Reform changes</t>
  </si>
  <si>
    <t>Increase in number of officers receiving London pay lead</t>
  </si>
  <si>
    <t xml:space="preserve">Re-tendering outsourced contracts (Directorate of Information)                         </t>
  </si>
  <si>
    <t>Burglary Sole Response</t>
  </si>
  <si>
    <t>IT support for Modernising Operations</t>
  </si>
  <si>
    <t>Debt finance for capital programme</t>
  </si>
  <si>
    <t>DCC (DoI) transitional outsource costs</t>
  </si>
  <si>
    <t>Corp</t>
  </si>
  <si>
    <t>Mobile Data Terminals (revenue element)</t>
  </si>
  <si>
    <t>DoI</t>
  </si>
  <si>
    <t>Development of victim and witness focus desks</t>
  </si>
  <si>
    <t>PFI Unitary Charges</t>
  </si>
  <si>
    <t>DNA analysis growth</t>
  </si>
  <si>
    <t xml:space="preserve">Modernising Operations. </t>
  </si>
  <si>
    <t>Career Development, Occupational Health &amp; Heath &amp; safety</t>
  </si>
  <si>
    <t>Information Management Business Change Programme (Freedom of Information Act compliance)</t>
  </si>
  <si>
    <t>One off savings in 2004/05 reinstated (uniform services underspend in R&amp;D)</t>
  </si>
  <si>
    <t>Re-tendering outsourced contracts (Property Services)</t>
  </si>
  <si>
    <t xml:space="preserve">Full year cost of additional accomodation at Dean Farar Street </t>
  </si>
  <si>
    <t>Progressive reduction in housing related allowances</t>
  </si>
  <si>
    <t>Estate resilience</t>
  </si>
  <si>
    <t>Provision of pre-charge advice services from the CPS</t>
  </si>
  <si>
    <t>Counter Terrorism - Fingerprinting Team (CTFT)</t>
  </si>
  <si>
    <t>Process of re-letting  outsourced contracts</t>
  </si>
  <si>
    <t xml:space="preserve">Equipment for firearms forensic capability </t>
  </si>
  <si>
    <t>Transfer of Coroners' Officers from the MPS to the new Coronial Service</t>
  </si>
  <si>
    <t>Efficiency and other savings</t>
  </si>
  <si>
    <t>(Listed in Schedule 3.12)</t>
  </si>
  <si>
    <t>Res</t>
  </si>
  <si>
    <t>G8 meeting/ EU presidency/General election</t>
  </si>
  <si>
    <t>TP</t>
  </si>
  <si>
    <t>NIM/CRIMINT</t>
  </si>
  <si>
    <t>Armed Hospital Guards</t>
  </si>
  <si>
    <t>Full year costs of Safer Schools project</t>
  </si>
  <si>
    <t>Implementation of Genesys systems within IBO's</t>
  </si>
  <si>
    <t>Custody Command team and restorative justice</t>
  </si>
  <si>
    <t>New functions within the Strategic Development  Programme</t>
  </si>
  <si>
    <t>South London training site</t>
  </si>
  <si>
    <t>Vehicle Recovery &amp; Storage Services expansion</t>
  </si>
  <si>
    <t>Olympics 2012 - Planning Team</t>
  </si>
  <si>
    <t>Additional resourcing to CUSU to support new &amp; existing C3i systems</t>
  </si>
  <si>
    <t>Support to both covert &amp; overt operations</t>
  </si>
  <si>
    <t>Freedom of Information Act</t>
  </si>
  <si>
    <t>Fees to identify PPP solutions to need for new cells/custody centres</t>
  </si>
  <si>
    <t>Criminal Justice Support to CPS at point of charge</t>
  </si>
  <si>
    <t>Foundation Training (Hendon/Satellite Sites)</t>
  </si>
  <si>
    <t>Fibre Optic line rental for C3i (Overt/Covert operations)</t>
  </si>
  <si>
    <t>Provision of 'Tasers'</t>
  </si>
  <si>
    <t>NSPIC Case &amp; Custody Support System</t>
  </si>
  <si>
    <t>Custody officers (DDOs) - cessation of HO funding of present programme</t>
  </si>
  <si>
    <t>Aircraft  Fleet replacement</t>
  </si>
  <si>
    <t>Olympics 2012 - New Operational Units</t>
  </si>
  <si>
    <t>Increases in fees and charges</t>
  </si>
  <si>
    <t>Growth in police pensions</t>
  </si>
  <si>
    <t xml:space="preserve">Total  </t>
  </si>
  <si>
    <r>
      <t xml:space="preserve">Committed increases </t>
    </r>
    <r>
      <rPr>
        <i/>
        <sz val="12"/>
        <color indexed="8"/>
        <rFont val="Arial"/>
        <family val="2"/>
      </rPr>
      <t>(see schedule 3.10)</t>
    </r>
  </si>
  <si>
    <r>
      <t xml:space="preserve">Committed decreases </t>
    </r>
    <r>
      <rPr>
        <i/>
        <sz val="12"/>
        <color indexed="8"/>
        <rFont val="Arial"/>
        <family val="2"/>
      </rPr>
      <t>(see schedule 3.11)</t>
    </r>
  </si>
  <si>
    <r>
      <t xml:space="preserve">New initiatives </t>
    </r>
    <r>
      <rPr>
        <i/>
        <sz val="12"/>
        <color indexed="8"/>
        <rFont val="Arial"/>
        <family val="2"/>
      </rPr>
      <t>(see schedule 3.9)</t>
    </r>
  </si>
  <si>
    <r>
      <t>Real Term Changes in unfunded pensions</t>
    </r>
    <r>
      <rPr>
        <sz val="12"/>
        <color indexed="8"/>
        <rFont val="Arial"/>
        <family val="2"/>
      </rPr>
      <t xml:space="preserve"> </t>
    </r>
  </si>
  <si>
    <t>Schedule 3.12</t>
  </si>
  <si>
    <t>Budget Savings Proposals for 2005/06</t>
  </si>
  <si>
    <t>Rationalisation of employee and consultancy costs</t>
  </si>
  <si>
    <t>Reductions on various minor non-pay related expenditure</t>
  </si>
  <si>
    <t>Reductions in various ICT related costs</t>
  </si>
  <si>
    <t>Reductions in development charges</t>
  </si>
  <si>
    <t>Capitalisation of revenue expenditure</t>
  </si>
  <si>
    <t>DPA - reducing number of sets of daily press cuttings, stop printed copies of Notices, remove £250k from publicity/advertising and remove one police staff post</t>
  </si>
  <si>
    <t>Diversity Directorate - made up from: £350k Victim and Intimidated Witness project; and £100k Corporate Positive Action</t>
  </si>
  <si>
    <t>DCC Business Support - reduction in consultancy budget</t>
  </si>
  <si>
    <t xml:space="preserve">DPS - seconding staff to IPCC would recover £373k staff costs and £200k police overtime </t>
  </si>
  <si>
    <t>DCC1 restructuring , savings in police staff</t>
  </si>
  <si>
    <t>DCC 7 reduction of 1 Police sergeant</t>
  </si>
  <si>
    <t>DCC 7 restructuring - vacant police staff posts</t>
  </si>
  <si>
    <t>MPAA unit to be self-funding, to receive £131k from MPS/members</t>
  </si>
  <si>
    <t>DCC Central, efficiency savings within DCC</t>
  </si>
  <si>
    <t>Total Deputy Commissioner's Command</t>
  </si>
  <si>
    <t>Employee expenditure, HR recruitment</t>
  </si>
  <si>
    <t>Total Human Resources</t>
  </si>
  <si>
    <t xml:space="preserve">Resources </t>
  </si>
  <si>
    <t>Capitalisation of existing revenue expenditure</t>
  </si>
  <si>
    <t>Reduced trading hours, closure of catering units &amp; vacancy management</t>
  </si>
  <si>
    <t xml:space="preserve">   2% above inflation increase in retail prices </t>
  </si>
  <si>
    <t xml:space="preserve">   Subsidy charge to FSS at Lambeth</t>
  </si>
  <si>
    <t xml:space="preserve">   Increased income from travel commissions</t>
  </si>
  <si>
    <t xml:space="preserve">   Additional income from an extended contract with TfL</t>
  </si>
  <si>
    <t xml:space="preserve">   Reduce size of the owned fleet - disposal of temp loaned vehicles</t>
  </si>
  <si>
    <t xml:space="preserve">   Financial Services - investment income, vacancy management, local purchases</t>
  </si>
  <si>
    <t xml:space="preserve">   Procurement Services - vacancy management, external training, local purchases</t>
  </si>
  <si>
    <t xml:space="preserve">Total Resources </t>
  </si>
  <si>
    <t>Specialist Crime</t>
  </si>
  <si>
    <t>Efficiency Savings Review of SCD Configuration and Services</t>
  </si>
  <si>
    <t xml:space="preserve">Operation Enterprise (Telephone Investigation Unit) </t>
  </si>
  <si>
    <t xml:space="preserve">Total Specialist Crime </t>
  </si>
  <si>
    <t>Increase in DPG House of Lords income</t>
  </si>
  <si>
    <t>Total Specialist Operations</t>
  </si>
  <si>
    <t>Territoral Policing</t>
  </si>
  <si>
    <t xml:space="preserve">Reduction in Inspector Posts </t>
  </si>
  <si>
    <t>Additional Immigration income</t>
  </si>
  <si>
    <t>Reduction in police overtime</t>
  </si>
  <si>
    <t xml:space="preserve">Leadership programme </t>
  </si>
  <si>
    <t>Decriminalisation of red routes</t>
  </si>
  <si>
    <t>Contribution of TFL overheads from decriminalisation</t>
  </si>
  <si>
    <t>Officer enquiry posts</t>
  </si>
  <si>
    <t>Total Territoral Policing</t>
  </si>
  <si>
    <t>Total MPA</t>
  </si>
  <si>
    <t>Corporate</t>
  </si>
  <si>
    <t>Total Corporate</t>
  </si>
  <si>
    <t>Directorate of Information</t>
  </si>
  <si>
    <t xml:space="preserve">DCC other </t>
  </si>
  <si>
    <t>Additional income from special enquiries</t>
  </si>
  <si>
    <t>Property Services</t>
  </si>
  <si>
    <t>Property Services - Vacancy management, reduced FM expenditure</t>
  </si>
  <si>
    <t>Logistical Services</t>
  </si>
  <si>
    <t>Catering</t>
  </si>
  <si>
    <t xml:space="preserve">   Withdraw free meals for those attending courses at Peel Centre and reduced opening hours</t>
  </si>
  <si>
    <t>Commercial Services</t>
  </si>
  <si>
    <t>Commercial Services - Reduce running costs</t>
  </si>
  <si>
    <t>Resources personnel development unit</t>
  </si>
  <si>
    <t>Delete full external training and overtime budget, vacancy mangement</t>
  </si>
  <si>
    <t>Vehicle recovery and examination services</t>
  </si>
  <si>
    <t>Performance and Communication unit</t>
  </si>
  <si>
    <t>Vacancy management</t>
  </si>
  <si>
    <t>Transport</t>
  </si>
  <si>
    <t xml:space="preserve">   Transport - Bring forward outsourcing programme </t>
  </si>
  <si>
    <t xml:space="preserve">   Review tasks within driver services and additional income for maintenance of non MPS vehicle</t>
  </si>
  <si>
    <t>Finance and Procurement Services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</si>
</sst>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#,##0.0000"/>
    <numFmt numFmtId="167" formatCode="#,##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&quot;£&quot;#,##0.0;[Red]\-&quot;£&quot;#,##0.0"/>
    <numFmt numFmtId="172" formatCode="&quot;£&quot;#,##0.000;[Red]\-&quot;£&quot;#,##0.000"/>
    <numFmt numFmtId="173" formatCode="#,##0_ ;[Red]\-#,##0\ "/>
    <numFmt numFmtId="174" formatCode="00000"/>
    <numFmt numFmtId="175" formatCode="_-* #,##0;_-* #,##0;_-* &quot;-&quot;??_-;_-@_-"/>
    <numFmt numFmtId="176" formatCode="_ \ \ \-* #,##0;_-* #,##0;_-* &quot;-&quot;??_-;_-@_-"/>
    <numFmt numFmtId="177" formatCode="_ \ \ \ \ \ \ \ \-* #,##0;_-* #,##0;_-* &quot;-&quot;??_-;_-@_-"/>
    <numFmt numFmtId="178" formatCode="_ * #,##0;_*\ #,##0;_*\ &quot;-        &quot;"/>
    <numFmt numFmtId="179" formatCode="_ * #,##0;[Red]_*\ #,##0;_*\ &quot;-        &quot;"/>
    <numFmt numFmtId="180" formatCode="_ * #,##0;[Red]_-* #,##0;_*\ &quot;-        &quot;"/>
    <numFmt numFmtId="181" formatCode="_ * #,##0;[Red]\-_*\ #,##0;_*\ &quot;-        &quot;"/>
    <numFmt numFmtId="182" formatCode="_ * #,##0;[Red]\-_*\ #,##0;_*\ &quot;-          &quot;"/>
    <numFmt numFmtId="183" formatCode="_ * #,##0;[Red]\-_*\ #,##0;_*\ &quot;-       &quot;"/>
    <numFmt numFmtId="184" formatCode="_ * #,##0;[Red]\-_*\ #,##0;_*\ &quot;-     &quot;"/>
    <numFmt numFmtId="185" formatCode="_ * #,##0;[Red]\-_*\ #,##0;_*\ &quot;        -        &quot;"/>
    <numFmt numFmtId="186" formatCode="_ * #,##0;[Red]\-_*\ #,##0;_*\ &quot;   -        &quot;"/>
    <numFmt numFmtId="187" formatCode="_ * #,##0;[Red]\-_*\ #,##0;_*\ &quot; -        &quot;"/>
    <numFmt numFmtId="188" formatCode="_ * #,##0;[Red]\-_*\ #,##0;_*\ &quot;     -        &quot;"/>
    <numFmt numFmtId="189" formatCode="_ * #,##0;[Red]\-_*\ #,##0;_*\ &quot;      -        &quot;"/>
    <numFmt numFmtId="190" formatCode="_ * #,##0;[Red]\-_*\ #,##0;_*\ &quot;          -        &quot;"/>
    <numFmt numFmtId="191" formatCode="_ * #,##0;[Red]\-_*\ #,##0;_*\ &quot;    -        &quot;"/>
    <numFmt numFmtId="192" formatCode="_ * #,##0;[Red]\-_*\ #,##0;* &quot;-        &quot;"/>
    <numFmt numFmtId="193" formatCode="_ * #,##0;[Red]\-_*\ #,##0;\ &quot;-        &quot;"/>
    <numFmt numFmtId="194" formatCode="_ * #,##0;[Red]\-_*\ #,##0;\ &quot;    -        &quot;"/>
    <numFmt numFmtId="195" formatCode="_ * #,##0.0;[Red]\-_*\ #,##0.0;_*\ &quot;-        &quot;"/>
    <numFmt numFmtId="196" formatCode="_ * #,##0.00;[Red]\-_*\ #,##0.00;_*\ &quot;-        &quot;"/>
    <numFmt numFmtId="197" formatCode="_ * #,##0.000;[Red]\-_*\ #,##0.000;_*\ &quot;-        &quot;"/>
    <numFmt numFmtId="198" formatCode="&quot;£&quot;#,##0.0000;[Red]\-&quot;£&quot;#,##0.0000"/>
    <numFmt numFmtId="199" formatCode="\-"/>
    <numFmt numFmtId="200" formatCode="_ * #,##0;[Red]\-_*\ #,##0;_*\ &quot; -&quot;"/>
    <numFmt numFmtId="201" formatCode="_ * #,##0;[Red]\-_*\ #,##0;_*\ &quot;-&quot;"/>
    <numFmt numFmtId="202" formatCode="#,##0,"/>
    <numFmt numFmtId="203" formatCode="#,##0,,"/>
    <numFmt numFmtId="204" formatCode="#,##0.0,,"/>
    <numFmt numFmtId="205" formatCode="0.0"/>
    <numFmt numFmtId="206" formatCode="_-* #,##0.0_-;\-* #,##0.0_-;_-* &quot;-&quot;??_-;_-@_-"/>
    <numFmt numFmtId="207" formatCode="_-* #,##0_-;\-* #,##0_-;_-* &quot;-&quot;??_-;_-@_-"/>
    <numFmt numFmtId="208" formatCode="#,##0.0_ ;[Red]\-#,##0.0\ "/>
    <numFmt numFmtId="209" formatCode="#,##0.0,"/>
    <numFmt numFmtId="210" formatCode="\(0\)"/>
    <numFmt numFmtId="211" formatCode="#,##0;[Red]\(#,##0\)"/>
    <numFmt numFmtId="212" formatCode="0.000"/>
    <numFmt numFmtId="213" formatCode="#,##0.000,"/>
    <numFmt numFmtId="214" formatCode="#,##0.00,"/>
    <numFmt numFmtId="215" formatCode="#,##0.0;[Red]\-#,##0.0"/>
    <numFmt numFmtId="216" formatCode="#,##0.0_,\ ;[Red]\-#,##0.0,"/>
    <numFmt numFmtId="217" formatCode="#,##0.0_,\ "/>
    <numFmt numFmtId="218" formatCode="#,##0.0_,"/>
    <numFmt numFmtId="219" formatCode="0.0%"/>
    <numFmt numFmtId="220" formatCode="0_ ;[Red]\-0\ "/>
    <numFmt numFmtId="221" formatCode="#,##0.00_ ;[Red]\-#,##0.00\ "/>
    <numFmt numFmtId="222" formatCode="#,##0.000_ ;[Red]\-#,##0.000\ "/>
    <numFmt numFmtId="223" formatCode="#,##0.0000_ ;[Red]\-#,##0.0000\ "/>
    <numFmt numFmtId="224" formatCode="#,##0.00000_ ;[Red]\-#,##0.00000\ 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Foundry Form Sans"/>
      <family val="0"/>
    </font>
    <font>
      <b/>
      <sz val="10"/>
      <name val="Foundry Form Sans"/>
      <family val="0"/>
    </font>
    <font>
      <b/>
      <vertAlign val="superscript"/>
      <sz val="10"/>
      <name val="Foundry Form Sans"/>
      <family val="0"/>
    </font>
    <font>
      <sz val="10"/>
      <name val="Foundry Form Sans"/>
      <family val="0"/>
    </font>
    <font>
      <sz val="8"/>
      <name val="Foundry Form Sans"/>
      <family val="0"/>
    </font>
    <font>
      <b/>
      <sz val="8"/>
      <name val="Foundry Form Sans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name val="Foundry Form Sans"/>
      <family val="0"/>
    </font>
    <font>
      <b/>
      <i/>
      <sz val="11"/>
      <color indexed="8"/>
      <name val="Arial"/>
      <family val="2"/>
    </font>
    <font>
      <b/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mediumGray">
        <fgColor indexed="21"/>
        <b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 style="medium">
        <color indexed="21"/>
      </bottom>
    </border>
    <border>
      <left style="medium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medium"/>
      <top>
        <color indexed="63"/>
      </top>
      <bottom style="thin">
        <color indexed="22"/>
      </bottom>
    </border>
    <border>
      <left>
        <color indexed="63"/>
      </left>
      <right style="medium">
        <color indexed="21"/>
      </right>
      <top>
        <color indexed="63"/>
      </top>
      <bottom style="thin">
        <color indexed="22"/>
      </bottom>
    </border>
    <border>
      <left style="thin"/>
      <right style="thin"/>
      <top style="medium"/>
      <bottom style="thin">
        <color indexed="22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>
        <color indexed="21"/>
      </right>
      <top style="medium"/>
      <bottom style="thin"/>
    </border>
    <border>
      <left style="medium">
        <color indexed="21"/>
      </left>
      <right style="medium">
        <color indexed="21"/>
      </right>
      <top style="medium"/>
      <bottom style="thin"/>
    </border>
    <border>
      <left style="medium">
        <color indexed="21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7" fillId="0" borderId="0" xfId="0" applyFont="1" applyBorder="1" applyAlignment="1">
      <alignment horizontal="center"/>
    </xf>
    <xf numFmtId="6" fontId="6" fillId="0" borderId="0" xfId="0" applyNumberFormat="1" applyFont="1" applyBorder="1" applyAlignment="1">
      <alignment horizontal="right"/>
    </xf>
    <xf numFmtId="0" fontId="6" fillId="0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7" fillId="0" borderId="4" xfId="0" applyFont="1" applyBorder="1" applyAlignment="1">
      <alignment/>
    </xf>
    <xf numFmtId="164" fontId="7" fillId="0" borderId="0" xfId="21" applyNumberFormat="1" applyFont="1" applyBorder="1" applyAlignment="1">
      <alignment/>
    </xf>
    <xf numFmtId="219" fontId="7" fillId="0" borderId="0" xfId="21" applyNumberFormat="1" applyFont="1" applyBorder="1" applyAlignment="1">
      <alignment/>
    </xf>
    <xf numFmtId="219" fontId="7" fillId="0" borderId="5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0" fontId="3" fillId="0" borderId="5" xfId="0" applyFont="1" applyFill="1" applyBorder="1" applyAlignment="1">
      <alignment vertical="center"/>
    </xf>
    <xf numFmtId="3" fontId="3" fillId="0" borderId="0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164" fontId="7" fillId="0" borderId="6" xfId="21" applyNumberFormat="1" applyFont="1" applyBorder="1" applyAlignment="1">
      <alignment/>
    </xf>
    <xf numFmtId="9" fontId="7" fillId="0" borderId="6" xfId="21" applyFont="1" applyBorder="1" applyAlignment="1">
      <alignment/>
    </xf>
    <xf numFmtId="219" fontId="7" fillId="0" borderId="6" xfId="21" applyNumberFormat="1" applyFont="1" applyBorder="1" applyAlignment="1">
      <alignment/>
    </xf>
    <xf numFmtId="219" fontId="7" fillId="0" borderId="7" xfId="0" applyNumberFormat="1" applyFont="1" applyFill="1" applyBorder="1" applyAlignment="1">
      <alignment vertical="center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21" applyNumberFormat="1" applyFont="1" applyBorder="1" applyAlignment="1">
      <alignment/>
    </xf>
    <xf numFmtId="3" fontId="6" fillId="0" borderId="5" xfId="21" applyNumberFormat="1" applyFont="1" applyBorder="1" applyAlignment="1">
      <alignment/>
    </xf>
    <xf numFmtId="0" fontId="3" fillId="0" borderId="4" xfId="0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3" fontId="3" fillId="0" borderId="5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5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5" xfId="0" applyNumberFormat="1" applyFont="1" applyBorder="1" applyAlignment="1">
      <alignment/>
    </xf>
    <xf numFmtId="0" fontId="5" fillId="0" borderId="4" xfId="0" applyFont="1" applyBorder="1" applyAlignment="1">
      <alignment/>
    </xf>
    <xf numFmtId="219" fontId="5" fillId="0" borderId="0" xfId="21" applyNumberFormat="1" applyFont="1" applyBorder="1" applyAlignment="1">
      <alignment/>
    </xf>
    <xf numFmtId="219" fontId="5" fillId="0" borderId="5" xfId="21" applyNumberFormat="1" applyFont="1" applyBorder="1" applyAlignment="1">
      <alignment/>
    </xf>
    <xf numFmtId="0" fontId="3" fillId="0" borderId="8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10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 wrapText="1"/>
    </xf>
    <xf numFmtId="3" fontId="11" fillId="0" borderId="20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3" fontId="11" fillId="0" borderId="22" xfId="0" applyNumberFormat="1" applyFont="1" applyBorder="1" applyAlignment="1">
      <alignment horizontal="left" wrapText="1" indent="1"/>
    </xf>
    <xf numFmtId="3" fontId="11" fillId="0" borderId="23" xfId="0" applyNumberFormat="1" applyFont="1" applyBorder="1" applyAlignment="1">
      <alignment horizontal="center"/>
    </xf>
    <xf numFmtId="3" fontId="11" fillId="0" borderId="24" xfId="0" applyNumberFormat="1" applyFont="1" applyBorder="1" applyAlignment="1">
      <alignment horizontal="center"/>
    </xf>
    <xf numFmtId="3" fontId="11" fillId="0" borderId="25" xfId="0" applyNumberFormat="1" applyFont="1" applyBorder="1" applyAlignment="1">
      <alignment horizontal="center"/>
    </xf>
    <xf numFmtId="3" fontId="11" fillId="0" borderId="26" xfId="0" applyNumberFormat="1" applyFont="1" applyBorder="1" applyAlignment="1">
      <alignment horizontal="left" indent="1"/>
    </xf>
    <xf numFmtId="3" fontId="11" fillId="0" borderId="27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0" borderId="29" xfId="0" applyNumberFormat="1" applyFont="1" applyBorder="1" applyAlignment="1">
      <alignment horizontal="center"/>
    </xf>
    <xf numFmtId="3" fontId="11" fillId="0" borderId="18" xfId="0" applyNumberFormat="1" applyFont="1" applyBorder="1" applyAlignment="1">
      <alignment horizontal="left" indent="1"/>
    </xf>
    <xf numFmtId="3" fontId="9" fillId="0" borderId="23" xfId="0" applyNumberFormat="1" applyFont="1" applyBorder="1" applyAlignment="1">
      <alignment horizontal="right"/>
    </xf>
    <xf numFmtId="3" fontId="9" fillId="0" borderId="24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22" xfId="0" applyNumberFormat="1" applyFont="1" applyBorder="1" applyAlignment="1">
      <alignment horizontal="left" indent="2"/>
    </xf>
    <xf numFmtId="3" fontId="9" fillId="0" borderId="25" xfId="0" applyNumberFormat="1" applyFont="1" applyBorder="1" applyAlignment="1">
      <alignment horizontal="right"/>
    </xf>
    <xf numFmtId="3" fontId="12" fillId="2" borderId="23" xfId="0" applyNumberFormat="1" applyFont="1" applyFill="1" applyBorder="1" applyAlignment="1">
      <alignment horizontal="right"/>
    </xf>
    <xf numFmtId="3" fontId="12" fillId="2" borderId="24" xfId="0" applyNumberFormat="1" applyFont="1" applyFill="1" applyBorder="1" applyAlignment="1">
      <alignment horizontal="right"/>
    </xf>
    <xf numFmtId="3" fontId="12" fillId="2" borderId="25" xfId="0" applyNumberFormat="1" applyFont="1" applyFill="1" applyBorder="1" applyAlignment="1">
      <alignment horizontal="right"/>
    </xf>
    <xf numFmtId="3" fontId="11" fillId="0" borderId="22" xfId="0" applyNumberFormat="1" applyFont="1" applyBorder="1" applyAlignment="1">
      <alignment horizontal="left" indent="1"/>
    </xf>
    <xf numFmtId="3" fontId="9" fillId="0" borderId="23" xfId="0" applyNumberFormat="1" applyFont="1" applyBorder="1" applyAlignment="1">
      <alignment/>
    </xf>
    <xf numFmtId="3" fontId="9" fillId="0" borderId="22" xfId="0" applyNumberFormat="1" applyFont="1" applyBorder="1" applyAlignment="1">
      <alignment horizontal="left" indent="1"/>
    </xf>
    <xf numFmtId="3" fontId="11" fillId="0" borderId="23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>
      <alignment horizontal="right"/>
    </xf>
    <xf numFmtId="3" fontId="11" fillId="0" borderId="25" xfId="0" applyNumberFormat="1" applyFont="1" applyFill="1" applyBorder="1" applyAlignment="1">
      <alignment horizontal="right"/>
    </xf>
    <xf numFmtId="3" fontId="11" fillId="0" borderId="22" xfId="0" applyNumberFormat="1" applyFont="1" applyFill="1" applyBorder="1" applyAlignment="1">
      <alignment horizontal="left" indent="1"/>
    </xf>
    <xf numFmtId="3" fontId="9" fillId="0" borderId="23" xfId="0" applyNumberFormat="1" applyFont="1" applyFill="1" applyBorder="1" applyAlignment="1">
      <alignment horizontal="right"/>
    </xf>
    <xf numFmtId="3" fontId="9" fillId="0" borderId="24" xfId="0" applyNumberFormat="1" applyFont="1" applyFill="1" applyBorder="1" applyAlignment="1">
      <alignment horizontal="right"/>
    </xf>
    <xf numFmtId="3" fontId="9" fillId="3" borderId="23" xfId="0" applyNumberFormat="1" applyFont="1" applyFill="1" applyBorder="1" applyAlignment="1">
      <alignment/>
    </xf>
    <xf numFmtId="3" fontId="9" fillId="3" borderId="24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 horizontal="left" indent="2"/>
    </xf>
    <xf numFmtId="3" fontId="9" fillId="3" borderId="23" xfId="0" applyNumberFormat="1" applyFont="1" applyFill="1" applyBorder="1" applyAlignment="1">
      <alignment horizontal="right"/>
    </xf>
    <xf numFmtId="3" fontId="9" fillId="3" borderId="30" xfId="0" applyNumberFormat="1" applyFont="1" applyFill="1" applyBorder="1" applyAlignment="1">
      <alignment/>
    </xf>
    <xf numFmtId="3" fontId="9" fillId="3" borderId="31" xfId="0" applyNumberFormat="1" applyFont="1" applyFill="1" applyBorder="1" applyAlignment="1">
      <alignment/>
    </xf>
    <xf numFmtId="3" fontId="12" fillId="2" borderId="32" xfId="0" applyNumberFormat="1" applyFont="1" applyFill="1" applyBorder="1" applyAlignment="1">
      <alignment horizontal="right"/>
    </xf>
    <xf numFmtId="3" fontId="9" fillId="3" borderId="30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left" indent="1"/>
    </xf>
    <xf numFmtId="3" fontId="9" fillId="0" borderId="25" xfId="0" applyNumberFormat="1" applyFont="1" applyFill="1" applyBorder="1" applyAlignment="1">
      <alignment/>
    </xf>
    <xf numFmtId="3" fontId="9" fillId="0" borderId="25" xfId="0" applyNumberFormat="1" applyFont="1" applyFill="1" applyBorder="1" applyAlignment="1">
      <alignment horizontal="right"/>
    </xf>
    <xf numFmtId="3" fontId="11" fillId="0" borderId="26" xfId="0" applyNumberFormat="1" applyFont="1" applyFill="1" applyBorder="1" applyAlignment="1">
      <alignment horizontal="left" indent="1"/>
    </xf>
    <xf numFmtId="3" fontId="9" fillId="3" borderId="33" xfId="0" applyNumberFormat="1" applyFont="1" applyFill="1" applyBorder="1" applyAlignment="1">
      <alignment/>
    </xf>
    <xf numFmtId="3" fontId="9" fillId="3" borderId="34" xfId="0" applyNumberFormat="1" applyFont="1" applyFill="1" applyBorder="1" applyAlignment="1">
      <alignment/>
    </xf>
    <xf numFmtId="3" fontId="11" fillId="4" borderId="35" xfId="0" applyNumberFormat="1" applyFont="1" applyFill="1" applyBorder="1" applyAlignment="1">
      <alignment horizontal="right"/>
    </xf>
    <xf numFmtId="3" fontId="11" fillId="0" borderId="36" xfId="0" applyNumberFormat="1" applyFont="1" applyFill="1" applyBorder="1" applyAlignment="1">
      <alignment horizontal="left" indent="1"/>
    </xf>
    <xf numFmtId="3" fontId="9" fillId="3" borderId="33" xfId="0" applyNumberFormat="1" applyFont="1" applyFill="1" applyBorder="1" applyAlignment="1">
      <alignment horizontal="right"/>
    </xf>
    <xf numFmtId="0" fontId="13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14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wrapText="1"/>
    </xf>
    <xf numFmtId="0" fontId="14" fillId="0" borderId="39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right" vertical="top" wrapText="1"/>
    </xf>
    <xf numFmtId="0" fontId="14" fillId="0" borderId="27" xfId="0" applyFont="1" applyFill="1" applyBorder="1" applyAlignment="1">
      <alignment horizontal="left" vertical="top" wrapText="1"/>
    </xf>
    <xf numFmtId="0" fontId="14" fillId="0" borderId="40" xfId="0" applyFont="1" applyFill="1" applyBorder="1" applyAlignment="1">
      <alignment horizontal="left" vertical="top" wrapText="1"/>
    </xf>
    <xf numFmtId="0" fontId="14" fillId="0" borderId="28" xfId="0" applyFont="1" applyFill="1" applyBorder="1" applyAlignment="1">
      <alignment horizontal="right" vertical="top" wrapText="1"/>
    </xf>
    <xf numFmtId="0" fontId="14" fillId="0" borderId="29" xfId="0" applyFont="1" applyFill="1" applyBorder="1" applyAlignment="1">
      <alignment horizontal="right" vertical="top" wrapText="1"/>
    </xf>
    <xf numFmtId="209" fontId="14" fillId="0" borderId="0" xfId="0" applyNumberFormat="1" applyFont="1" applyBorder="1" applyAlignment="1">
      <alignment horizontal="right" vertical="top" wrapText="1"/>
    </xf>
    <xf numFmtId="0" fontId="16" fillId="0" borderId="23" xfId="0" applyFont="1" applyFill="1" applyBorder="1" applyAlignment="1">
      <alignment horizontal="left" vertical="top" wrapText="1" indent="1"/>
    </xf>
    <xf numFmtId="209" fontId="16" fillId="0" borderId="24" xfId="0" applyNumberFormat="1" applyFont="1" applyFill="1" applyBorder="1" applyAlignment="1">
      <alignment horizontal="right" vertical="top" wrapText="1"/>
    </xf>
    <xf numFmtId="209" fontId="16" fillId="0" borderId="25" xfId="0" applyNumberFormat="1" applyFont="1" applyFill="1" applyBorder="1" applyAlignment="1">
      <alignment horizontal="right" vertical="top" wrapText="1"/>
    </xf>
    <xf numFmtId="0" fontId="14" fillId="0" borderId="23" xfId="0" applyFont="1" applyFill="1" applyBorder="1" applyAlignment="1">
      <alignment horizontal="left" vertical="top" wrapText="1"/>
    </xf>
    <xf numFmtId="209" fontId="14" fillId="2" borderId="24" xfId="0" applyNumberFormat="1" applyFont="1" applyFill="1" applyBorder="1" applyAlignment="1">
      <alignment horizontal="right" vertical="top" wrapText="1"/>
    </xf>
    <xf numFmtId="209" fontId="14" fillId="2" borderId="25" xfId="0" applyNumberFormat="1" applyFont="1" applyFill="1" applyBorder="1" applyAlignment="1">
      <alignment horizontal="right" vertical="top" wrapText="1"/>
    </xf>
    <xf numFmtId="0" fontId="14" fillId="0" borderId="15" xfId="0" applyFont="1" applyFill="1" applyBorder="1" applyAlignment="1">
      <alignment horizontal="right" vertical="top" wrapText="1"/>
    </xf>
    <xf numFmtId="209" fontId="14" fillId="0" borderId="24" xfId="0" applyNumberFormat="1" applyFont="1" applyFill="1" applyBorder="1" applyAlignment="1">
      <alignment horizontal="right" vertical="top" wrapText="1"/>
    </xf>
    <xf numFmtId="209" fontId="14" fillId="0" borderId="25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209" fontId="14" fillId="2" borderId="31" xfId="0" applyNumberFormat="1" applyFont="1" applyFill="1" applyBorder="1" applyAlignment="1">
      <alignment horizontal="right" vertical="top" wrapText="1"/>
    </xf>
    <xf numFmtId="209" fontId="14" fillId="2" borderId="32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14" fillId="0" borderId="23" xfId="0" applyFont="1" applyFill="1" applyBorder="1" applyAlignment="1">
      <alignment vertical="top" wrapText="1"/>
    </xf>
    <xf numFmtId="0" fontId="14" fillId="0" borderId="30" xfId="0" applyFont="1" applyFill="1" applyBorder="1" applyAlignment="1">
      <alignment vertical="top" wrapText="1"/>
    </xf>
    <xf numFmtId="3" fontId="9" fillId="0" borderId="27" xfId="0" applyNumberFormat="1" applyFont="1" applyFill="1" applyBorder="1" applyAlignment="1">
      <alignment horizontal="left" indent="1"/>
    </xf>
    <xf numFmtId="3" fontId="9" fillId="0" borderId="40" xfId="0" applyNumberFormat="1" applyFont="1" applyFill="1" applyBorder="1" applyAlignment="1">
      <alignment horizontal="left" indent="1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4" fillId="0" borderId="15" xfId="0" applyFont="1" applyFill="1" applyBorder="1" applyAlignment="1">
      <alignment vertical="top"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209" fontId="0" fillId="0" borderId="24" xfId="0" applyNumberFormat="1" applyFont="1" applyBorder="1" applyAlignment="1">
      <alignment/>
    </xf>
    <xf numFmtId="209" fontId="0" fillId="0" borderId="24" xfId="0" applyNumberFormat="1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3" borderId="25" xfId="0" applyFont="1" applyFill="1" applyBorder="1" applyAlignment="1">
      <alignment/>
    </xf>
    <xf numFmtId="3" fontId="10" fillId="0" borderId="30" xfId="0" applyNumberFormat="1" applyFont="1" applyFill="1" applyBorder="1" applyAlignment="1">
      <alignment horizontal="left"/>
    </xf>
    <xf numFmtId="209" fontId="14" fillId="3" borderId="31" xfId="0" applyNumberFormat="1" applyFont="1" applyFill="1" applyBorder="1" applyAlignment="1">
      <alignment horizontal="right" vertical="top" wrapText="1"/>
    </xf>
    <xf numFmtId="209" fontId="14" fillId="3" borderId="32" xfId="0" applyNumberFormat="1" applyFont="1" applyFill="1" applyBorder="1" applyAlignment="1">
      <alignment horizontal="right" vertical="top" wrapText="1"/>
    </xf>
    <xf numFmtId="3" fontId="10" fillId="0" borderId="33" xfId="0" applyNumberFormat="1" applyFont="1" applyFill="1" applyBorder="1" applyAlignment="1">
      <alignment horizontal="left"/>
    </xf>
    <xf numFmtId="3" fontId="10" fillId="0" borderId="41" xfId="0" applyNumberFormat="1" applyFont="1" applyFill="1" applyBorder="1" applyAlignment="1">
      <alignment horizontal="left"/>
    </xf>
    <xf numFmtId="209" fontId="14" fillId="4" borderId="34" xfId="0" applyNumberFormat="1" applyFont="1" applyFill="1" applyBorder="1" applyAlignment="1">
      <alignment horizontal="right" vertical="top" wrapText="1"/>
    </xf>
    <xf numFmtId="209" fontId="14" fillId="3" borderId="34" xfId="0" applyNumberFormat="1" applyFont="1" applyFill="1" applyBorder="1" applyAlignment="1">
      <alignment horizontal="right" vertical="top" wrapText="1"/>
    </xf>
    <xf numFmtId="209" fontId="14" fillId="3" borderId="35" xfId="0" applyNumberFormat="1" applyFont="1" applyFill="1" applyBorder="1" applyAlignment="1">
      <alignment horizontal="right" vertical="top" wrapText="1"/>
    </xf>
    <xf numFmtId="0" fontId="13" fillId="0" borderId="0" xfId="0" applyFont="1" applyBorder="1" applyAlignment="1">
      <alignment vertical="top"/>
    </xf>
    <xf numFmtId="0" fontId="14" fillId="0" borderId="42" xfId="0" applyFont="1" applyBorder="1" applyAlignment="1">
      <alignment vertical="top" wrapText="1"/>
    </xf>
    <xf numFmtId="0" fontId="14" fillId="0" borderId="43" xfId="0" applyFont="1" applyFill="1" applyBorder="1" applyAlignment="1">
      <alignment horizontal="center" vertical="top" wrapText="1"/>
    </xf>
    <xf numFmtId="0" fontId="14" fillId="0" borderId="37" xfId="0" applyFont="1" applyBorder="1" applyAlignment="1">
      <alignment vertical="top" wrapText="1"/>
    </xf>
    <xf numFmtId="0" fontId="14" fillId="0" borderId="44" xfId="0" applyFont="1" applyFill="1" applyBorder="1" applyAlignment="1">
      <alignment horizontal="center" wrapText="1"/>
    </xf>
    <xf numFmtId="0" fontId="14" fillId="0" borderId="45" xfId="0" applyFont="1" applyFill="1" applyBorder="1" applyAlignment="1">
      <alignment horizontal="center" wrapText="1"/>
    </xf>
    <xf numFmtId="3" fontId="12" fillId="0" borderId="46" xfId="0" applyNumberFormat="1" applyFont="1" applyBorder="1" applyAlignment="1">
      <alignment/>
    </xf>
    <xf numFmtId="3" fontId="12" fillId="0" borderId="47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3" fontId="11" fillId="0" borderId="47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1" fillId="4" borderId="46" xfId="0" applyNumberFormat="1" applyFont="1" applyFill="1" applyBorder="1" applyAlignment="1">
      <alignment horizontal="right"/>
    </xf>
    <xf numFmtId="3" fontId="11" fillId="4" borderId="47" xfId="0" applyNumberFormat="1" applyFont="1" applyFill="1" applyBorder="1" applyAlignment="1">
      <alignment horizontal="right"/>
    </xf>
    <xf numFmtId="3" fontId="11" fillId="0" borderId="46" xfId="0" applyNumberFormat="1" applyFont="1" applyFill="1" applyBorder="1" applyAlignment="1">
      <alignment horizontal="right"/>
    </xf>
    <xf numFmtId="3" fontId="11" fillId="0" borderId="47" xfId="0" applyNumberFormat="1" applyFont="1" applyFill="1" applyBorder="1" applyAlignment="1">
      <alignment horizontal="right"/>
    </xf>
    <xf numFmtId="3" fontId="9" fillId="0" borderId="46" xfId="0" applyNumberFormat="1" applyFont="1" applyBorder="1" applyAlignment="1">
      <alignment horizontal="right"/>
    </xf>
    <xf numFmtId="3" fontId="9" fillId="0" borderId="47" xfId="0" applyNumberFormat="1" applyFont="1" applyBorder="1" applyAlignment="1">
      <alignment horizontal="right"/>
    </xf>
    <xf numFmtId="3" fontId="11" fillId="0" borderId="47" xfId="0" applyNumberFormat="1" applyFont="1" applyBorder="1" applyAlignment="1">
      <alignment horizontal="right"/>
    </xf>
    <xf numFmtId="3" fontId="12" fillId="4" borderId="46" xfId="0" applyNumberFormat="1" applyFont="1" applyFill="1" applyBorder="1" applyAlignment="1">
      <alignment horizontal="right"/>
    </xf>
    <xf numFmtId="3" fontId="12" fillId="4" borderId="47" xfId="0" applyNumberFormat="1" applyFont="1" applyFill="1" applyBorder="1" applyAlignment="1">
      <alignment horizontal="right"/>
    </xf>
    <xf numFmtId="0" fontId="16" fillId="0" borderId="23" xfId="0" applyFont="1" applyBorder="1" applyAlignment="1">
      <alignment horizontal="left" vertical="top" wrapText="1" indent="1"/>
    </xf>
    <xf numFmtId="3" fontId="9" fillId="0" borderId="46" xfId="0" applyNumberFormat="1" applyFont="1" applyFill="1" applyBorder="1" applyAlignment="1">
      <alignment horizontal="right"/>
    </xf>
    <xf numFmtId="3" fontId="9" fillId="0" borderId="47" xfId="0" applyNumberFormat="1" applyFont="1" applyFill="1" applyBorder="1" applyAlignment="1">
      <alignment horizontal="right"/>
    </xf>
    <xf numFmtId="0" fontId="14" fillId="0" borderId="23" xfId="0" applyFont="1" applyBorder="1" applyAlignment="1">
      <alignment vertical="top" wrapText="1"/>
    </xf>
    <xf numFmtId="3" fontId="0" fillId="0" borderId="23" xfId="0" applyNumberFormat="1" applyFont="1" applyFill="1" applyBorder="1" applyAlignment="1">
      <alignment horizontal="left" indent="1"/>
    </xf>
    <xf numFmtId="3" fontId="9" fillId="3" borderId="46" xfId="0" applyNumberFormat="1" applyFont="1" applyFill="1" applyBorder="1" applyAlignment="1">
      <alignment/>
    </xf>
    <xf numFmtId="3" fontId="9" fillId="3" borderId="47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11" fillId="3" borderId="46" xfId="0" applyNumberFormat="1" applyFont="1" applyFill="1" applyBorder="1" applyAlignment="1">
      <alignment horizontal="right"/>
    </xf>
    <xf numFmtId="3" fontId="11" fillId="3" borderId="47" xfId="0" applyNumberFormat="1" applyFont="1" applyFill="1" applyBorder="1" applyAlignment="1">
      <alignment horizontal="right"/>
    </xf>
    <xf numFmtId="3" fontId="11" fillId="3" borderId="46" xfId="0" applyNumberFormat="1" applyFont="1" applyFill="1" applyBorder="1" applyAlignment="1">
      <alignment/>
    </xf>
    <xf numFmtId="3" fontId="11" fillId="3" borderId="47" xfId="0" applyNumberFormat="1" applyFont="1" applyFill="1" applyBorder="1" applyAlignment="1">
      <alignment/>
    </xf>
    <xf numFmtId="3" fontId="10" fillId="0" borderId="30" xfId="0" applyNumberFormat="1" applyFont="1" applyBorder="1" applyAlignment="1">
      <alignment horizontal="left"/>
    </xf>
    <xf numFmtId="3" fontId="11" fillId="3" borderId="48" xfId="0" applyNumberFormat="1" applyFont="1" applyFill="1" applyBorder="1" applyAlignment="1">
      <alignment horizontal="right"/>
    </xf>
    <xf numFmtId="3" fontId="11" fillId="3" borderId="36" xfId="0" applyNumberFormat="1" applyFont="1" applyFill="1" applyBorder="1" applyAlignment="1">
      <alignment horizontal="right"/>
    </xf>
    <xf numFmtId="0" fontId="10" fillId="0" borderId="24" xfId="0" applyFont="1" applyBorder="1" applyAlignment="1">
      <alignment/>
    </xf>
    <xf numFmtId="3" fontId="12" fillId="0" borderId="36" xfId="0" applyNumberFormat="1" applyFont="1" applyFill="1" applyBorder="1" applyAlignment="1">
      <alignment/>
    </xf>
    <xf numFmtId="3" fontId="11" fillId="4" borderId="36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37" xfId="0" applyFont="1" applyFill="1" applyBorder="1" applyAlignment="1">
      <alignment horizontal="center" vertical="top" wrapText="1"/>
    </xf>
    <xf numFmtId="0" fontId="10" fillId="2" borderId="38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center" wrapText="1"/>
    </xf>
    <xf numFmtId="0" fontId="10" fillId="0" borderId="39" xfId="0" applyFont="1" applyBorder="1" applyAlignment="1">
      <alignment horizontal="left" vertical="center" wrapText="1"/>
    </xf>
    <xf numFmtId="0" fontId="14" fillId="0" borderId="44" xfId="0" applyFont="1" applyBorder="1" applyAlignment="1">
      <alignment vertical="top" wrapText="1"/>
    </xf>
    <xf numFmtId="0" fontId="14" fillId="0" borderId="27" xfId="0" applyFont="1" applyFill="1" applyBorder="1" applyAlignment="1">
      <alignment vertical="top" wrapText="1"/>
    </xf>
    <xf numFmtId="209" fontId="14" fillId="2" borderId="28" xfId="0" applyNumberFormat="1" applyFont="1" applyFill="1" applyBorder="1" applyAlignment="1">
      <alignment horizontal="right" vertical="top" wrapText="1"/>
    </xf>
    <xf numFmtId="209" fontId="14" fillId="0" borderId="28" xfId="0" applyNumberFormat="1" applyFont="1" applyFill="1" applyBorder="1" applyAlignment="1">
      <alignment horizontal="right" vertical="top" wrapText="1"/>
    </xf>
    <xf numFmtId="209" fontId="14" fillId="0" borderId="29" xfId="0" applyNumberFormat="1" applyFont="1" applyBorder="1" applyAlignment="1">
      <alignment horizontal="left" vertical="top" wrapText="1"/>
    </xf>
    <xf numFmtId="209" fontId="17" fillId="0" borderId="46" xfId="0" applyNumberFormat="1" applyFont="1" applyBorder="1" applyAlignment="1">
      <alignment horizontal="left" vertical="top" wrapText="1"/>
    </xf>
    <xf numFmtId="0" fontId="0" fillId="0" borderId="49" xfId="0" applyFont="1" applyFill="1" applyBorder="1" applyAlignment="1">
      <alignment horizontal="left" vertical="top" wrapText="1" indent="1"/>
    </xf>
    <xf numFmtId="209" fontId="0" fillId="2" borderId="50" xfId="0" applyNumberFormat="1" applyFont="1" applyFill="1" applyBorder="1" applyAlignment="1">
      <alignment horizontal="right" vertical="top" wrapText="1"/>
    </xf>
    <xf numFmtId="209" fontId="0" fillId="0" borderId="50" xfId="0" applyNumberFormat="1" applyFont="1" applyFill="1" applyBorder="1" applyAlignment="1">
      <alignment horizontal="right" vertical="top" wrapText="1"/>
    </xf>
    <xf numFmtId="209" fontId="0" fillId="0" borderId="51" xfId="0" applyNumberFormat="1" applyFont="1" applyBorder="1" applyAlignment="1">
      <alignment horizontal="left" vertical="top" wrapText="1"/>
    </xf>
    <xf numFmtId="209" fontId="17" fillId="0" borderId="52" xfId="0" applyNumberFormat="1" applyFont="1" applyBorder="1" applyAlignment="1">
      <alignment horizontal="left" vertical="top" wrapText="1"/>
    </xf>
    <xf numFmtId="209" fontId="0" fillId="2" borderId="53" xfId="0" applyNumberFormat="1" applyFont="1" applyFill="1" applyBorder="1" applyAlignment="1">
      <alignment horizontal="right" vertical="top" wrapText="1"/>
    </xf>
    <xf numFmtId="0" fontId="10" fillId="0" borderId="49" xfId="0" applyFont="1" applyFill="1" applyBorder="1" applyAlignment="1">
      <alignment horizontal="right" vertical="top" wrapText="1"/>
    </xf>
    <xf numFmtId="209" fontId="10" fillId="2" borderId="50" xfId="0" applyNumberFormat="1" applyFont="1" applyFill="1" applyBorder="1" applyAlignment="1">
      <alignment horizontal="right" vertical="top" wrapText="1"/>
    </xf>
    <xf numFmtId="209" fontId="10" fillId="0" borderId="50" xfId="0" applyNumberFormat="1" applyFont="1" applyFill="1" applyBorder="1" applyAlignment="1">
      <alignment horizontal="right" vertical="top" wrapText="1"/>
    </xf>
    <xf numFmtId="209" fontId="10" fillId="0" borderId="51" xfId="0" applyNumberFormat="1" applyFont="1" applyBorder="1" applyAlignment="1">
      <alignment horizontal="left" vertical="top" wrapText="1"/>
    </xf>
    <xf numFmtId="209" fontId="18" fillId="0" borderId="52" xfId="0" applyNumberFormat="1" applyFont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 wrapText="1" indent="1"/>
    </xf>
    <xf numFmtId="209" fontId="0" fillId="2" borderId="31" xfId="0" applyNumberFormat="1" applyFont="1" applyFill="1" applyBorder="1" applyAlignment="1">
      <alignment horizontal="right" vertical="top" wrapText="1"/>
    </xf>
    <xf numFmtId="209" fontId="0" fillId="0" borderId="31" xfId="0" applyNumberFormat="1" applyFont="1" applyFill="1" applyBorder="1" applyAlignment="1">
      <alignment horizontal="right" vertical="top" wrapText="1"/>
    </xf>
    <xf numFmtId="209" fontId="0" fillId="0" borderId="32" xfId="0" applyNumberFormat="1" applyFont="1" applyBorder="1" applyAlignment="1">
      <alignment horizontal="left" vertical="top" wrapText="1"/>
    </xf>
    <xf numFmtId="0" fontId="10" fillId="0" borderId="37" xfId="0" applyFont="1" applyFill="1" applyBorder="1" applyAlignment="1">
      <alignment vertical="top" wrapText="1"/>
    </xf>
    <xf numFmtId="209" fontId="10" fillId="2" borderId="38" xfId="0" applyNumberFormat="1" applyFont="1" applyFill="1" applyBorder="1" applyAlignment="1">
      <alignment horizontal="right" vertical="top" wrapText="1"/>
    </xf>
    <xf numFmtId="209" fontId="10" fillId="0" borderId="38" xfId="0" applyNumberFormat="1" applyFont="1" applyFill="1" applyBorder="1" applyAlignment="1">
      <alignment horizontal="right" vertical="top" wrapText="1"/>
    </xf>
    <xf numFmtId="209" fontId="10" fillId="0" borderId="39" xfId="0" applyNumberFormat="1" applyFont="1" applyBorder="1" applyAlignment="1">
      <alignment horizontal="left" vertical="top" wrapText="1"/>
    </xf>
    <xf numFmtId="209" fontId="18" fillId="0" borderId="54" xfId="0" applyNumberFormat="1" applyFont="1" applyBorder="1" applyAlignment="1">
      <alignment horizontal="left" vertical="top" wrapText="1"/>
    </xf>
    <xf numFmtId="0" fontId="14" fillId="0" borderId="37" xfId="0" applyFont="1" applyFill="1" applyBorder="1" applyAlignment="1">
      <alignment horizontal="center" vertical="top" wrapText="1"/>
    </xf>
    <xf numFmtId="0" fontId="14" fillId="2" borderId="38" xfId="0" applyFont="1" applyFill="1" applyBorder="1" applyAlignment="1">
      <alignment horizontal="center" wrapText="1"/>
    </xf>
    <xf numFmtId="0" fontId="16" fillId="0" borderId="38" xfId="0" applyFont="1" applyFill="1" applyBorder="1" applyAlignment="1">
      <alignment horizontal="center" wrapText="1"/>
    </xf>
    <xf numFmtId="0" fontId="14" fillId="0" borderId="39" xfId="0" applyFont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top" wrapText="1" indent="1"/>
    </xf>
    <xf numFmtId="209" fontId="16" fillId="2" borderId="50" xfId="0" applyNumberFormat="1" applyFont="1" applyFill="1" applyBorder="1" applyAlignment="1">
      <alignment horizontal="right" vertical="top" wrapText="1"/>
    </xf>
    <xf numFmtId="209" fontId="16" fillId="0" borderId="50" xfId="0" applyNumberFormat="1" applyFont="1" applyFill="1" applyBorder="1" applyAlignment="1">
      <alignment horizontal="right" vertical="top" wrapText="1"/>
    </xf>
    <xf numFmtId="209" fontId="16" fillId="0" borderId="51" xfId="0" applyNumberFormat="1" applyFont="1" applyBorder="1" applyAlignment="1">
      <alignment horizontal="left" vertical="top" wrapText="1"/>
    </xf>
    <xf numFmtId="209" fontId="16" fillId="2" borderId="24" xfId="0" applyNumberFormat="1" applyFont="1" applyFill="1" applyBorder="1" applyAlignment="1">
      <alignment horizontal="right" vertical="top" wrapText="1"/>
    </xf>
    <xf numFmtId="209" fontId="16" fillId="0" borderId="25" xfId="0" applyNumberFormat="1" applyFont="1" applyBorder="1" applyAlignment="1">
      <alignment horizontal="left" vertical="top" wrapText="1"/>
    </xf>
    <xf numFmtId="0" fontId="14" fillId="0" borderId="55" xfId="0" applyFont="1" applyFill="1" applyBorder="1" applyAlignment="1">
      <alignment vertical="top" wrapText="1"/>
    </xf>
    <xf numFmtId="209" fontId="14" fillId="2" borderId="56" xfId="0" applyNumberFormat="1" applyFont="1" applyFill="1" applyBorder="1" applyAlignment="1">
      <alignment horizontal="right" vertical="top" wrapText="1"/>
    </xf>
    <xf numFmtId="209" fontId="14" fillId="0" borderId="56" xfId="0" applyNumberFormat="1" applyFont="1" applyFill="1" applyBorder="1" applyAlignment="1">
      <alignment horizontal="right" vertical="top" wrapText="1"/>
    </xf>
    <xf numFmtId="209" fontId="14" fillId="0" borderId="57" xfId="0" applyNumberFormat="1" applyFont="1" applyBorder="1" applyAlignment="1">
      <alignment horizontal="left" vertical="top" wrapText="1"/>
    </xf>
    <xf numFmtId="209" fontId="14" fillId="0" borderId="31" xfId="0" applyNumberFormat="1" applyFont="1" applyFill="1" applyBorder="1" applyAlignment="1">
      <alignment horizontal="right" vertical="top" wrapText="1"/>
    </xf>
    <xf numFmtId="209" fontId="14" fillId="0" borderId="32" xfId="0" applyNumberFormat="1" applyFont="1" applyBorder="1" applyAlignment="1">
      <alignment horizontal="left" vertical="top" wrapText="1"/>
    </xf>
    <xf numFmtId="209" fontId="18" fillId="0" borderId="48" xfId="0" applyNumberFormat="1" applyFont="1" applyBorder="1" applyAlignment="1">
      <alignment horizontal="left" vertical="top" wrapText="1"/>
    </xf>
    <xf numFmtId="0" fontId="14" fillId="0" borderId="37" xfId="0" applyFont="1" applyFill="1" applyBorder="1" applyAlignment="1">
      <alignment vertical="top" wrapText="1"/>
    </xf>
    <xf numFmtId="209" fontId="14" fillId="2" borderId="38" xfId="0" applyNumberFormat="1" applyFont="1" applyFill="1" applyBorder="1" applyAlignment="1">
      <alignment horizontal="right" vertical="top" wrapText="1"/>
    </xf>
    <xf numFmtId="209" fontId="14" fillId="0" borderId="38" xfId="0" applyNumberFormat="1" applyFont="1" applyFill="1" applyBorder="1" applyAlignment="1">
      <alignment horizontal="right" vertical="top" wrapText="1"/>
    </xf>
    <xf numFmtId="209" fontId="14" fillId="0" borderId="39" xfId="0" applyNumberFormat="1" applyFont="1" applyBorder="1" applyAlignment="1">
      <alignment horizontal="left" vertical="top"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wrapText="1"/>
    </xf>
    <xf numFmtId="0" fontId="20" fillId="0" borderId="27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19" fillId="0" borderId="23" xfId="0" applyFont="1" applyBorder="1" applyAlignment="1">
      <alignment wrapText="1"/>
    </xf>
    <xf numFmtId="211" fontId="19" fillId="0" borderId="24" xfId="0" applyNumberFormat="1" applyFont="1" applyBorder="1" applyAlignment="1">
      <alignment/>
    </xf>
    <xf numFmtId="211" fontId="19" fillId="0" borderId="25" xfId="0" applyNumberFormat="1" applyFont="1" applyBorder="1" applyAlignment="1">
      <alignment/>
    </xf>
    <xf numFmtId="0" fontId="20" fillId="0" borderId="23" xfId="0" applyFont="1" applyBorder="1" applyAlignment="1">
      <alignment wrapText="1"/>
    </xf>
    <xf numFmtId="211" fontId="6" fillId="2" borderId="24" xfId="0" applyNumberFormat="1" applyFont="1" applyFill="1" applyBorder="1" applyAlignment="1">
      <alignment horizontal="right" vertical="top" wrapText="1"/>
    </xf>
    <xf numFmtId="211" fontId="6" fillId="2" borderId="25" xfId="0" applyNumberFormat="1" applyFont="1" applyFill="1" applyBorder="1" applyAlignment="1">
      <alignment horizontal="right" vertical="top" wrapText="1"/>
    </xf>
    <xf numFmtId="3" fontId="20" fillId="0" borderId="24" xfId="0" applyNumberFormat="1" applyFont="1" applyBorder="1" applyAlignment="1">
      <alignment horizontal="right" wrapText="1"/>
    </xf>
    <xf numFmtId="3" fontId="20" fillId="0" borderId="25" xfId="0" applyNumberFormat="1" applyFont="1" applyBorder="1" applyAlignment="1">
      <alignment horizontal="right" wrapText="1"/>
    </xf>
    <xf numFmtId="0" fontId="23" fillId="0" borderId="23" xfId="0" applyFont="1" applyBorder="1" applyAlignment="1">
      <alignment/>
    </xf>
    <xf numFmtId="0" fontId="19" fillId="0" borderId="24" xfId="0" applyFont="1" applyBorder="1" applyAlignment="1">
      <alignment horizontal="right" wrapText="1"/>
    </xf>
    <xf numFmtId="0" fontId="19" fillId="0" borderId="25" xfId="0" applyFont="1" applyBorder="1" applyAlignment="1">
      <alignment horizontal="right" wrapText="1"/>
    </xf>
    <xf numFmtId="0" fontId="3" fillId="0" borderId="23" xfId="0" applyFont="1" applyBorder="1" applyAlignment="1">
      <alignment horizontal="left" vertical="center" wrapText="1"/>
    </xf>
    <xf numFmtId="211" fontId="3" fillId="0" borderId="24" xfId="15" applyNumberFormat="1" applyFont="1" applyBorder="1" applyAlignment="1">
      <alignment horizontal="right" vertical="center" wrapText="1"/>
    </xf>
    <xf numFmtId="211" fontId="3" fillId="0" borderId="25" xfId="0" applyNumberFormat="1" applyFont="1" applyBorder="1" applyAlignment="1">
      <alignment/>
    </xf>
    <xf numFmtId="0" fontId="3" fillId="0" borderId="23" xfId="0" applyFont="1" applyBorder="1" applyAlignment="1">
      <alignment/>
    </xf>
    <xf numFmtId="211" fontId="3" fillId="0" borderId="24" xfId="0" applyNumberFormat="1" applyFont="1" applyBorder="1" applyAlignment="1">
      <alignment/>
    </xf>
    <xf numFmtId="211" fontId="3" fillId="0" borderId="24" xfId="0" applyNumberFormat="1" applyFont="1" applyFill="1" applyBorder="1" applyAlignment="1">
      <alignment/>
    </xf>
    <xf numFmtId="0" fontId="24" fillId="0" borderId="23" xfId="0" applyFont="1" applyBorder="1" applyAlignment="1">
      <alignment vertical="top" wrapText="1"/>
    </xf>
    <xf numFmtId="211" fontId="3" fillId="0" borderId="25" xfId="15" applyNumberFormat="1" applyFont="1" applyBorder="1" applyAlignment="1">
      <alignment horizontal="right" vertical="center" wrapText="1"/>
    </xf>
    <xf numFmtId="211" fontId="3" fillId="0" borderId="25" xfId="15" applyNumberFormat="1" applyFont="1" applyFill="1" applyBorder="1" applyAlignment="1">
      <alignment horizontal="right" vertical="center" wrapText="1"/>
    </xf>
    <xf numFmtId="211" fontId="3" fillId="0" borderId="24" xfId="0" applyNumberFormat="1" applyFont="1" applyBorder="1" applyAlignment="1">
      <alignment horizontal="right" vertical="center"/>
    </xf>
    <xf numFmtId="211" fontId="3" fillId="0" borderId="0" xfId="15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wrapText="1"/>
    </xf>
    <xf numFmtId="0" fontId="3" fillId="0" borderId="25" xfId="0" applyFont="1" applyBorder="1" applyAlignment="1">
      <alignment horizontal="right" wrapText="1"/>
    </xf>
    <xf numFmtId="0" fontId="19" fillId="0" borderId="0" xfId="0" applyFont="1" applyBorder="1" applyAlignment="1">
      <alignment horizontal="center"/>
    </xf>
    <xf numFmtId="0" fontId="24" fillId="0" borderId="23" xfId="0" applyFont="1" applyFill="1" applyBorder="1" applyAlignment="1">
      <alignment vertical="top" wrapText="1"/>
    </xf>
    <xf numFmtId="0" fontId="3" fillId="0" borderId="24" xfId="0" applyFont="1" applyBorder="1" applyAlignment="1">
      <alignment/>
    </xf>
    <xf numFmtId="0" fontId="19" fillId="0" borderId="23" xfId="0" applyFont="1" applyBorder="1" applyAlignment="1">
      <alignment horizontal="left" vertical="center" wrapText="1"/>
    </xf>
    <xf numFmtId="211" fontId="19" fillId="0" borderId="24" xfId="15" applyNumberFormat="1" applyFont="1" applyBorder="1" applyAlignment="1">
      <alignment horizontal="right" vertical="center" wrapText="1"/>
    </xf>
    <xf numFmtId="211" fontId="19" fillId="0" borderId="25" xfId="15" applyNumberFormat="1" applyFont="1" applyBorder="1" applyAlignment="1">
      <alignment horizontal="right" vertical="center" wrapText="1"/>
    </xf>
    <xf numFmtId="211" fontId="20" fillId="0" borderId="24" xfId="0" applyNumberFormat="1" applyFont="1" applyBorder="1" applyAlignment="1">
      <alignment horizontal="right" wrapText="1"/>
    </xf>
    <xf numFmtId="211" fontId="20" fillId="0" borderId="25" xfId="0" applyNumberFormat="1" applyFont="1" applyBorder="1" applyAlignment="1">
      <alignment horizontal="right" wrapText="1"/>
    </xf>
    <xf numFmtId="0" fontId="22" fillId="0" borderId="23" xfId="0" applyFont="1" applyBorder="1" applyAlignment="1">
      <alignment/>
    </xf>
    <xf numFmtId="3" fontId="19" fillId="0" borderId="24" xfId="0" applyNumberFormat="1" applyFont="1" applyBorder="1" applyAlignment="1">
      <alignment horizontal="right" wrapText="1"/>
    </xf>
    <xf numFmtId="0" fontId="20" fillId="0" borderId="30" xfId="0" applyFont="1" applyBorder="1" applyAlignment="1">
      <alignment wrapText="1"/>
    </xf>
    <xf numFmtId="211" fontId="20" fillId="0" borderId="31" xfId="0" applyNumberFormat="1" applyFont="1" applyBorder="1" applyAlignment="1">
      <alignment horizontal="right" wrapText="1"/>
    </xf>
    <xf numFmtId="211" fontId="20" fillId="0" borderId="32" xfId="0" applyNumberFormat="1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211" fontId="20" fillId="0" borderId="0" xfId="0" applyNumberFormat="1" applyFont="1" applyBorder="1" applyAlignment="1">
      <alignment horizontal="right" wrapText="1"/>
    </xf>
    <xf numFmtId="0" fontId="20" fillId="0" borderId="27" xfId="0" applyFont="1" applyBorder="1" applyAlignment="1">
      <alignment wrapText="1"/>
    </xf>
    <xf numFmtId="211" fontId="20" fillId="0" borderId="28" xfId="0" applyNumberFormat="1" applyFont="1" applyBorder="1" applyAlignment="1">
      <alignment horizontal="right" wrapText="1"/>
    </xf>
    <xf numFmtId="211" fontId="20" fillId="0" borderId="29" xfId="0" applyNumberFormat="1" applyFont="1" applyBorder="1" applyAlignment="1">
      <alignment horizontal="right" wrapText="1"/>
    </xf>
    <xf numFmtId="3" fontId="19" fillId="0" borderId="25" xfId="0" applyNumberFormat="1" applyFont="1" applyBorder="1" applyAlignment="1">
      <alignment horizontal="right" wrapText="1"/>
    </xf>
    <xf numFmtId="0" fontId="23" fillId="0" borderId="23" xfId="0" applyFont="1" applyBorder="1" applyAlignment="1">
      <alignment wrapText="1"/>
    </xf>
    <xf numFmtId="0" fontId="19" fillId="0" borderId="30" xfId="0" applyFont="1" applyBorder="1" applyAlignment="1">
      <alignment/>
    </xf>
    <xf numFmtId="211" fontId="19" fillId="0" borderId="31" xfId="0" applyNumberFormat="1" applyFont="1" applyBorder="1" applyAlignment="1">
      <alignment/>
    </xf>
    <xf numFmtId="211" fontId="19" fillId="0" borderId="32" xfId="0" applyNumberFormat="1" applyFont="1" applyBorder="1" applyAlignment="1">
      <alignment/>
    </xf>
    <xf numFmtId="0" fontId="20" fillId="0" borderId="37" xfId="0" applyFont="1" applyBorder="1" applyAlignment="1">
      <alignment wrapText="1"/>
    </xf>
    <xf numFmtId="211" fontId="6" fillId="2" borderId="38" xfId="0" applyNumberFormat="1" applyFont="1" applyFill="1" applyBorder="1" applyAlignment="1">
      <alignment horizontal="right" vertical="top" wrapText="1"/>
    </xf>
    <xf numFmtId="211" fontId="6" fillId="2" borderId="39" xfId="0" applyNumberFormat="1" applyFont="1" applyFill="1" applyBorder="1" applyAlignment="1">
      <alignment horizontal="right" vertical="top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vertical="top" wrapText="1"/>
    </xf>
    <xf numFmtId="0" fontId="19" fillId="0" borderId="0" xfId="0" applyFont="1" applyAlignment="1">
      <alignment horizontal="right" vertical="top" wrapText="1"/>
    </xf>
    <xf numFmtId="0" fontId="23" fillId="0" borderId="27" xfId="0" applyFont="1" applyBorder="1" applyAlignment="1">
      <alignment wrapText="1"/>
    </xf>
    <xf numFmtId="0" fontId="22" fillId="0" borderId="30" xfId="0" applyFont="1" applyBorder="1" applyAlignment="1">
      <alignment vertical="top" wrapText="1"/>
    </xf>
    <xf numFmtId="0" fontId="19" fillId="0" borderId="28" xfId="0" applyFont="1" applyBorder="1" applyAlignment="1">
      <alignment/>
    </xf>
    <xf numFmtId="211" fontId="19" fillId="0" borderId="28" xfId="0" applyNumberFormat="1" applyFont="1" applyBorder="1" applyAlignment="1">
      <alignment/>
    </xf>
    <xf numFmtId="211" fontId="19" fillId="0" borderId="29" xfId="0" applyNumberFormat="1" applyFont="1" applyBorder="1" applyAlignment="1">
      <alignment/>
    </xf>
    <xf numFmtId="0" fontId="20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vertical="center"/>
    </xf>
    <xf numFmtId="211" fontId="19" fillId="0" borderId="24" xfId="0" applyNumberFormat="1" applyFont="1" applyBorder="1" applyAlignment="1">
      <alignment vertical="center"/>
    </xf>
    <xf numFmtId="211" fontId="19" fillId="0" borderId="25" xfId="0" applyNumberFormat="1" applyFont="1" applyBorder="1" applyAlignment="1">
      <alignment vertical="center"/>
    </xf>
    <xf numFmtId="0" fontId="3" fillId="0" borderId="23" xfId="0" applyFont="1" applyBorder="1" applyAlignment="1">
      <alignment horizontal="left" vertical="top" wrapText="1" indent="1"/>
    </xf>
    <xf numFmtId="0" fontId="19" fillId="0" borderId="23" xfId="0" applyFont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211" fontId="20" fillId="0" borderId="28" xfId="0" applyNumberFormat="1" applyFont="1" applyBorder="1" applyAlignment="1">
      <alignment vertical="center"/>
    </xf>
    <xf numFmtId="211" fontId="20" fillId="0" borderId="29" xfId="0" applyNumberFormat="1" applyFont="1" applyBorder="1" applyAlignment="1">
      <alignment vertical="center"/>
    </xf>
    <xf numFmtId="0" fontId="3" fillId="0" borderId="23" xfId="0" applyFont="1" applyBorder="1" applyAlignment="1">
      <alignment vertical="top" wrapText="1"/>
    </xf>
    <xf numFmtId="0" fontId="3" fillId="0" borderId="23" xfId="0" applyFont="1" applyBorder="1" applyAlignment="1">
      <alignment wrapText="1"/>
    </xf>
    <xf numFmtId="211" fontId="20" fillId="0" borderId="24" xfId="0" applyNumberFormat="1" applyFont="1" applyBorder="1" applyAlignment="1">
      <alignment vertical="center"/>
    </xf>
    <xf numFmtId="211" fontId="20" fillId="0" borderId="25" xfId="0" applyNumberFormat="1" applyFont="1" applyBorder="1" applyAlignment="1">
      <alignment vertical="center"/>
    </xf>
    <xf numFmtId="0" fontId="20" fillId="0" borderId="30" xfId="0" applyFont="1" applyBorder="1" applyAlignment="1">
      <alignment vertical="center" wrapText="1"/>
    </xf>
    <xf numFmtId="211" fontId="20" fillId="0" borderId="31" xfId="0" applyNumberFormat="1" applyFont="1" applyBorder="1" applyAlignment="1">
      <alignment vertical="center"/>
    </xf>
    <xf numFmtId="211" fontId="20" fillId="0" borderId="32" xfId="0" applyNumberFormat="1" applyFont="1" applyBorder="1" applyAlignment="1">
      <alignment vertical="center"/>
    </xf>
    <xf numFmtId="0" fontId="19" fillId="0" borderId="30" xfId="0" applyFont="1" applyBorder="1" applyAlignment="1">
      <alignment wrapText="1"/>
    </xf>
    <xf numFmtId="211" fontId="20" fillId="0" borderId="38" xfId="0" applyNumberFormat="1" applyFont="1" applyBorder="1" applyAlignment="1">
      <alignment vertical="center"/>
    </xf>
    <xf numFmtId="211" fontId="20" fillId="0" borderId="39" xfId="0" applyNumberFormat="1" applyFont="1" applyBorder="1" applyAlignment="1">
      <alignment vertical="center"/>
    </xf>
    <xf numFmtId="0" fontId="25" fillId="0" borderId="23" xfId="0" applyFont="1" applyBorder="1" applyAlignment="1">
      <alignment horizontal="left" vertical="center" wrapText="1" indent="1"/>
    </xf>
    <xf numFmtId="0" fontId="26" fillId="0" borderId="23" xfId="0" applyFont="1" applyBorder="1" applyAlignment="1">
      <alignment horizontal="left" vertical="top" wrapText="1" indent="1"/>
    </xf>
    <xf numFmtId="0" fontId="19" fillId="0" borderId="23" xfId="0" applyFont="1" applyBorder="1" applyAlignment="1">
      <alignment horizontal="left" vertical="center" wrapText="1" indent="1"/>
    </xf>
    <xf numFmtId="0" fontId="23" fillId="0" borderId="23" xfId="0" applyFont="1" applyBorder="1" applyAlignment="1">
      <alignment horizontal="left" vertical="center" wrapText="1" indent="1"/>
    </xf>
    <xf numFmtId="0" fontId="5" fillId="0" borderId="23" xfId="0" applyFont="1" applyBorder="1" applyAlignment="1">
      <alignment horizontal="left" vertical="top" wrapText="1" indent="1"/>
    </xf>
    <xf numFmtId="0" fontId="26" fillId="0" borderId="23" xfId="0" applyFont="1" applyBorder="1" applyAlignment="1">
      <alignment horizontal="left" wrapText="1" indent="1"/>
    </xf>
    <xf numFmtId="0" fontId="3" fillId="0" borderId="23" xfId="0" applyFont="1" applyBorder="1" applyAlignment="1">
      <alignment horizontal="left" wrapText="1" indent="1"/>
    </xf>
    <xf numFmtId="0" fontId="5" fillId="0" borderId="23" xfId="0" applyFont="1" applyBorder="1" applyAlignment="1">
      <alignment horizontal="left" wrapText="1" indent="1"/>
    </xf>
    <xf numFmtId="3" fontId="10" fillId="0" borderId="27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3" fontId="10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0" fillId="0" borderId="23" xfId="0" applyNumberFormat="1" applyFont="1" applyBorder="1" applyAlignment="1">
      <alignment horizontal="left" indent="1"/>
    </xf>
    <xf numFmtId="3" fontId="0" fillId="0" borderId="15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2" borderId="24" xfId="0" applyNumberFormat="1" applyFont="1" applyFill="1" applyBorder="1" applyAlignment="1">
      <alignment horizontal="right"/>
    </xf>
    <xf numFmtId="3" fontId="10" fillId="2" borderId="2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0" fillId="3" borderId="24" xfId="0" applyNumberFormat="1" applyFont="1" applyFill="1" applyBorder="1" applyAlignment="1">
      <alignment/>
    </xf>
    <xf numFmtId="3" fontId="0" fillId="0" borderId="25" xfId="0" applyNumberFormat="1" applyFont="1" applyBorder="1" applyAlignment="1">
      <alignment/>
    </xf>
    <xf numFmtId="3" fontId="10" fillId="2" borderId="31" xfId="0" applyNumberFormat="1" applyFont="1" applyFill="1" applyBorder="1" applyAlignment="1">
      <alignment horizontal="right"/>
    </xf>
    <xf numFmtId="3" fontId="0" fillId="3" borderId="31" xfId="0" applyNumberFormat="1" applyFont="1" applyFill="1" applyBorder="1" applyAlignment="1">
      <alignment/>
    </xf>
    <xf numFmtId="3" fontId="10" fillId="2" borderId="32" xfId="0" applyNumberFormat="1" applyFont="1" applyFill="1" applyBorder="1" applyAlignment="1">
      <alignment horizontal="right"/>
    </xf>
    <xf numFmtId="3" fontId="0" fillId="0" borderId="27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3" fontId="0" fillId="3" borderId="28" xfId="0" applyNumberFormat="1" applyFont="1" applyFill="1" applyBorder="1" applyAlignment="1">
      <alignment/>
    </xf>
    <xf numFmtId="3" fontId="0" fillId="3" borderId="24" xfId="0" applyNumberFormat="1" applyFont="1" applyFill="1" applyBorder="1" applyAlignment="1">
      <alignment horizontal="right"/>
    </xf>
    <xf numFmtId="3" fontId="10" fillId="0" borderId="24" xfId="0" applyNumberFormat="1" applyFont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0" fillId="3" borderId="31" xfId="0" applyNumberFormat="1" applyFont="1" applyFill="1" applyBorder="1" applyAlignment="1">
      <alignment horizontal="right"/>
    </xf>
    <xf numFmtId="3" fontId="10" fillId="0" borderId="58" xfId="0" applyNumberFormat="1" applyFont="1" applyBorder="1" applyAlignment="1" quotePrefix="1">
      <alignment horizontal="center"/>
    </xf>
    <xf numFmtId="3" fontId="10" fillId="0" borderId="59" xfId="0" applyNumberFormat="1" applyFont="1" applyBorder="1" applyAlignment="1">
      <alignment horizontal="center"/>
    </xf>
    <xf numFmtId="3" fontId="10" fillId="0" borderId="60" xfId="0" applyNumberFormat="1" applyFont="1" applyBorder="1" applyAlignment="1">
      <alignment horizontal="center"/>
    </xf>
    <xf numFmtId="3" fontId="10" fillId="0" borderId="61" xfId="0" applyNumberFormat="1" applyFont="1" applyBorder="1" applyAlignment="1" quotePrefix="1">
      <alignment horizontal="center" wrapText="1"/>
    </xf>
    <xf numFmtId="3" fontId="10" fillId="0" borderId="62" xfId="0" applyNumberFormat="1" applyFont="1" applyBorder="1" applyAlignment="1">
      <alignment horizontal="center" wrapText="1"/>
    </xf>
    <xf numFmtId="3" fontId="10" fillId="0" borderId="63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showGridLines="0" tabSelected="1" workbookViewId="0" topLeftCell="C15">
      <selection activeCell="E37" sqref="E37"/>
    </sheetView>
  </sheetViews>
  <sheetFormatPr defaultColWidth="9.140625" defaultRowHeight="12.75"/>
  <cols>
    <col min="1" max="1" width="10.140625" style="263" hidden="1" customWidth="1"/>
    <col min="2" max="2" width="3.8515625" style="263" hidden="1" customWidth="1"/>
    <col min="3" max="3" width="100.140625" style="263" customWidth="1"/>
    <col min="4" max="4" width="10.140625" style="263" customWidth="1"/>
    <col min="5" max="6" width="9.7109375" style="263" bestFit="1" customWidth="1"/>
    <col min="7" max="7" width="10.421875" style="263" customWidth="1"/>
    <col min="8" max="16384" width="9.140625" style="263" customWidth="1"/>
  </cols>
  <sheetData>
    <row r="1" ht="15.75">
      <c r="G1" s="264" t="s">
        <v>187</v>
      </c>
    </row>
    <row r="2" ht="18">
      <c r="C2" s="265" t="s">
        <v>188</v>
      </c>
    </row>
    <row r="3" ht="15">
      <c r="C3" s="266"/>
    </row>
    <row r="4" spans="3:8" ht="15">
      <c r="C4" s="266"/>
      <c r="D4" s="267"/>
      <c r="E4" s="267"/>
      <c r="F4" s="267"/>
      <c r="G4" s="267"/>
      <c r="H4" s="268"/>
    </row>
    <row r="5" spans="3:8" ht="15">
      <c r="C5" s="266" t="s">
        <v>189</v>
      </c>
      <c r="D5" s="267"/>
      <c r="E5" s="267"/>
      <c r="F5" s="267"/>
      <c r="G5" s="267"/>
      <c r="H5" s="268"/>
    </row>
    <row r="6" spans="4:8" ht="12.75" customHeight="1" thickBot="1">
      <c r="D6" s="267"/>
      <c r="E6" s="267"/>
      <c r="F6" s="267"/>
      <c r="G6" s="267"/>
      <c r="H6" s="268"/>
    </row>
    <row r="7" spans="3:8" ht="15.75">
      <c r="C7" s="269" t="s">
        <v>190</v>
      </c>
      <c r="D7" s="270" t="s">
        <v>4</v>
      </c>
      <c r="E7" s="270" t="s">
        <v>5</v>
      </c>
      <c r="F7" s="270" t="s">
        <v>6</v>
      </c>
      <c r="G7" s="271" t="s">
        <v>7</v>
      </c>
      <c r="H7" s="268"/>
    </row>
    <row r="8" spans="3:8" ht="16.5" thickBot="1">
      <c r="C8" s="272"/>
      <c r="D8" s="273" t="s">
        <v>191</v>
      </c>
      <c r="E8" s="273" t="s">
        <v>191</v>
      </c>
      <c r="F8" s="273" t="s">
        <v>191</v>
      </c>
      <c r="G8" s="274" t="s">
        <v>191</v>
      </c>
      <c r="H8" s="268"/>
    </row>
    <row r="9" spans="3:8" ht="15.75">
      <c r="C9" s="275"/>
      <c r="D9" s="276"/>
      <c r="E9" s="276"/>
      <c r="F9" s="276"/>
      <c r="G9" s="277"/>
      <c r="H9" s="268"/>
    </row>
    <row r="10" spans="3:8" ht="15">
      <c r="C10" s="278" t="s">
        <v>192</v>
      </c>
      <c r="D10" s="279">
        <v>71870</v>
      </c>
      <c r="E10" s="279">
        <v>77190</v>
      </c>
      <c r="F10" s="279">
        <v>83290</v>
      </c>
      <c r="G10" s="280">
        <v>89570</v>
      </c>
      <c r="H10" s="268"/>
    </row>
    <row r="11" spans="3:8" ht="15">
      <c r="C11" s="278"/>
      <c r="D11" s="279"/>
      <c r="E11" s="279"/>
      <c r="F11" s="279"/>
      <c r="G11" s="280"/>
      <c r="H11" s="268"/>
    </row>
    <row r="12" spans="3:8" ht="15.75">
      <c r="C12" s="281" t="s">
        <v>193</v>
      </c>
      <c r="D12" s="282">
        <v>71870</v>
      </c>
      <c r="E12" s="282">
        <v>77190</v>
      </c>
      <c r="F12" s="282">
        <v>83290</v>
      </c>
      <c r="G12" s="283">
        <v>89570</v>
      </c>
      <c r="H12" s="268"/>
    </row>
    <row r="13" spans="3:8" ht="15.75">
      <c r="C13" s="281"/>
      <c r="D13" s="284"/>
      <c r="E13" s="284"/>
      <c r="F13" s="284"/>
      <c r="G13" s="285"/>
      <c r="H13" s="268"/>
    </row>
    <row r="14" spans="3:8" ht="15">
      <c r="C14" s="286" t="s">
        <v>260</v>
      </c>
      <c r="D14" s="287"/>
      <c r="E14" s="287"/>
      <c r="F14" s="287"/>
      <c r="G14" s="288"/>
      <c r="H14" s="268"/>
    </row>
    <row r="15" spans="3:8" ht="15.75">
      <c r="C15" s="281"/>
      <c r="D15" s="284"/>
      <c r="E15" s="284"/>
      <c r="F15" s="284"/>
      <c r="G15" s="285"/>
      <c r="H15" s="268"/>
    </row>
    <row r="16" spans="3:8" ht="15">
      <c r="C16" s="289" t="s">
        <v>194</v>
      </c>
      <c r="D16" s="290">
        <v>24551</v>
      </c>
      <c r="E16" s="290">
        <v>4476</v>
      </c>
      <c r="F16" s="290">
        <v>4689</v>
      </c>
      <c r="G16" s="291">
        <v>4800</v>
      </c>
      <c r="H16" s="268"/>
    </row>
    <row r="17" spans="3:8" ht="15">
      <c r="C17" s="292" t="s">
        <v>195</v>
      </c>
      <c r="D17" s="293">
        <v>15626</v>
      </c>
      <c r="E17" s="294">
        <v>0</v>
      </c>
      <c r="F17" s="293">
        <v>0</v>
      </c>
      <c r="G17" s="291">
        <v>0</v>
      </c>
      <c r="H17" s="268"/>
    </row>
    <row r="18" spans="3:8" ht="15">
      <c r="C18" s="295" t="s">
        <v>196</v>
      </c>
      <c r="D18" s="290">
        <v>9300</v>
      </c>
      <c r="E18" s="290"/>
      <c r="F18" s="290"/>
      <c r="G18" s="296"/>
      <c r="H18" s="268"/>
    </row>
    <row r="19" spans="3:8" ht="15">
      <c r="C19" s="292" t="s">
        <v>197</v>
      </c>
      <c r="D19" s="293">
        <v>6600</v>
      </c>
      <c r="E19" s="293">
        <v>5900</v>
      </c>
      <c r="F19" s="293">
        <v>2200</v>
      </c>
      <c r="G19" s="297">
        <v>210</v>
      </c>
      <c r="H19" s="268"/>
    </row>
    <row r="20" spans="3:8" ht="15">
      <c r="C20" s="289" t="s">
        <v>198</v>
      </c>
      <c r="D20" s="290">
        <v>6386</v>
      </c>
      <c r="E20" s="290">
        <v>-5340</v>
      </c>
      <c r="F20" s="290">
        <v>-1131</v>
      </c>
      <c r="G20" s="296">
        <v>0</v>
      </c>
      <c r="H20" s="268"/>
    </row>
    <row r="21" spans="3:8" ht="15">
      <c r="C21" s="289" t="s">
        <v>199</v>
      </c>
      <c r="D21" s="290">
        <v>5549</v>
      </c>
      <c r="E21" s="290">
        <v>-3732</v>
      </c>
      <c r="F21" s="290">
        <v>-2627</v>
      </c>
      <c r="G21" s="296">
        <v>-1897</v>
      </c>
      <c r="H21" s="268"/>
    </row>
    <row r="22" spans="3:8" ht="15">
      <c r="C22" s="289" t="s">
        <v>200</v>
      </c>
      <c r="D22" s="298">
        <v>4500</v>
      </c>
      <c r="E22" s="299">
        <v>2700</v>
      </c>
      <c r="F22" s="300">
        <v>0</v>
      </c>
      <c r="G22" s="301">
        <v>0</v>
      </c>
      <c r="H22" s="268"/>
    </row>
    <row r="23" spans="3:8" ht="15">
      <c r="C23" s="292" t="s">
        <v>201</v>
      </c>
      <c r="D23" s="293">
        <v>4500</v>
      </c>
      <c r="E23" s="293">
        <v>1600</v>
      </c>
      <c r="F23" s="293">
        <v>800</v>
      </c>
      <c r="G23" s="297">
        <v>800</v>
      </c>
      <c r="H23" s="268"/>
    </row>
    <row r="24" spans="3:8" ht="15">
      <c r="C24" s="295" t="s">
        <v>202</v>
      </c>
      <c r="D24" s="290">
        <v>4450</v>
      </c>
      <c r="E24" s="290">
        <v>0</v>
      </c>
      <c r="F24" s="290">
        <v>0</v>
      </c>
      <c r="G24" s="296">
        <v>0</v>
      </c>
      <c r="H24" s="268"/>
    </row>
    <row r="25" spans="3:8" ht="15">
      <c r="C25" s="292" t="s">
        <v>203</v>
      </c>
      <c r="D25" s="293">
        <v>4100</v>
      </c>
      <c r="E25" s="293">
        <v>0</v>
      </c>
      <c r="F25" s="293">
        <v>0</v>
      </c>
      <c r="G25" s="297">
        <v>0</v>
      </c>
      <c r="H25" s="268"/>
    </row>
    <row r="26" spans="3:8" ht="15">
      <c r="C26" s="289" t="s">
        <v>204</v>
      </c>
      <c r="D26" s="290">
        <v>3744</v>
      </c>
      <c r="E26" s="290">
        <v>3042</v>
      </c>
      <c r="F26" s="290">
        <v>2730</v>
      </c>
      <c r="G26" s="296">
        <v>2750</v>
      </c>
      <c r="H26" s="268"/>
    </row>
    <row r="27" spans="3:8" ht="15">
      <c r="C27" s="292" t="s">
        <v>205</v>
      </c>
      <c r="D27" s="293">
        <v>3600</v>
      </c>
      <c r="E27" s="293">
        <v>2000</v>
      </c>
      <c r="F27" s="293">
        <v>300</v>
      </c>
      <c r="G27" s="291">
        <v>0</v>
      </c>
      <c r="H27" s="268"/>
    </row>
    <row r="28" spans="3:8" ht="15">
      <c r="C28" s="292" t="s">
        <v>206</v>
      </c>
      <c r="D28" s="293">
        <v>2600</v>
      </c>
      <c r="E28" s="293">
        <v>2600</v>
      </c>
      <c r="F28" s="293">
        <v>2600</v>
      </c>
      <c r="G28" s="291">
        <v>3700</v>
      </c>
      <c r="H28" s="268"/>
    </row>
    <row r="29" spans="3:8" ht="15">
      <c r="C29" s="289" t="s">
        <v>207</v>
      </c>
      <c r="D29" s="290">
        <v>2400</v>
      </c>
      <c r="E29" s="290">
        <v>0</v>
      </c>
      <c r="F29" s="290">
        <v>0</v>
      </c>
      <c r="G29" s="296">
        <v>0</v>
      </c>
      <c r="H29" s="268"/>
    </row>
    <row r="30" spans="3:8" ht="15">
      <c r="C30" s="289" t="s">
        <v>208</v>
      </c>
      <c r="D30" s="293">
        <v>1540</v>
      </c>
      <c r="E30" s="293">
        <v>1266</v>
      </c>
      <c r="F30" s="293">
        <v>0</v>
      </c>
      <c r="G30" s="291">
        <v>0</v>
      </c>
      <c r="H30" s="268"/>
    </row>
    <row r="31" spans="3:8" ht="15">
      <c r="C31" s="289" t="s">
        <v>209</v>
      </c>
      <c r="D31" s="290">
        <v>1500</v>
      </c>
      <c r="E31" s="290">
        <v>300</v>
      </c>
      <c r="F31" s="290">
        <v>300</v>
      </c>
      <c r="G31" s="297">
        <v>0</v>
      </c>
      <c r="H31" s="268"/>
    </row>
    <row r="32" spans="3:8" ht="15">
      <c r="C32" s="292" t="s">
        <v>210</v>
      </c>
      <c r="D32" s="293">
        <v>3200</v>
      </c>
      <c r="E32" s="293">
        <v>2670</v>
      </c>
      <c r="F32" s="293">
        <v>2140</v>
      </c>
      <c r="G32" s="297">
        <v>1920</v>
      </c>
      <c r="H32" s="268"/>
    </row>
    <row r="33" spans="3:8" ht="15">
      <c r="C33" s="295" t="s">
        <v>211</v>
      </c>
      <c r="D33" s="290">
        <v>1050</v>
      </c>
      <c r="E33" s="290">
        <v>0</v>
      </c>
      <c r="F33" s="290">
        <v>0</v>
      </c>
      <c r="G33" s="296">
        <v>0</v>
      </c>
      <c r="H33" s="268"/>
    </row>
    <row r="34" spans="1:7" ht="19.5" customHeight="1">
      <c r="A34" s="263" t="s">
        <v>212</v>
      </c>
      <c r="B34" s="302">
        <v>1</v>
      </c>
      <c r="C34" s="289" t="s">
        <v>213</v>
      </c>
      <c r="D34" s="290">
        <v>800</v>
      </c>
      <c r="E34" s="290">
        <v>800</v>
      </c>
      <c r="F34" s="300">
        <v>0</v>
      </c>
      <c r="G34" s="301">
        <v>0</v>
      </c>
    </row>
    <row r="35" spans="1:7" ht="15">
      <c r="A35" s="263" t="s">
        <v>214</v>
      </c>
      <c r="B35" s="302">
        <v>2</v>
      </c>
      <c r="C35" s="289" t="s">
        <v>215</v>
      </c>
      <c r="D35" s="300">
        <v>700</v>
      </c>
      <c r="E35" s="300">
        <v>0</v>
      </c>
      <c r="F35" s="300">
        <v>0</v>
      </c>
      <c r="G35" s="301">
        <v>1450</v>
      </c>
    </row>
    <row r="36" spans="2:7" ht="15">
      <c r="B36" s="302"/>
      <c r="C36" s="289" t="s">
        <v>216</v>
      </c>
      <c r="D36" s="290">
        <v>572</v>
      </c>
      <c r="E36" s="290">
        <v>521</v>
      </c>
      <c r="F36" s="290">
        <v>536</v>
      </c>
      <c r="G36" s="297">
        <v>648</v>
      </c>
    </row>
    <row r="37" spans="2:7" ht="15">
      <c r="B37" s="302"/>
      <c r="C37" s="289" t="s">
        <v>217</v>
      </c>
      <c r="D37" s="290">
        <v>569</v>
      </c>
      <c r="E37" s="290">
        <v>1254</v>
      </c>
      <c r="F37" s="290">
        <v>0</v>
      </c>
      <c r="G37" s="296">
        <v>0</v>
      </c>
    </row>
    <row r="38" spans="2:7" ht="15">
      <c r="B38" s="302"/>
      <c r="C38" s="289" t="s">
        <v>218</v>
      </c>
      <c r="D38" s="290">
        <v>566</v>
      </c>
      <c r="E38" s="290">
        <v>2762</v>
      </c>
      <c r="F38" s="290">
        <v>-109</v>
      </c>
      <c r="G38" s="296">
        <v>0</v>
      </c>
    </row>
    <row r="39" spans="2:7" ht="15">
      <c r="B39" s="302"/>
      <c r="C39" s="303" t="s">
        <v>219</v>
      </c>
      <c r="D39" s="290">
        <v>475</v>
      </c>
      <c r="E39" s="304">
        <v>0</v>
      </c>
      <c r="F39" s="290">
        <v>0</v>
      </c>
      <c r="G39" s="296">
        <v>0</v>
      </c>
    </row>
    <row r="40" spans="2:7" ht="15">
      <c r="B40" s="302"/>
      <c r="C40" s="289" t="s">
        <v>220</v>
      </c>
      <c r="D40" s="290">
        <v>317</v>
      </c>
      <c r="E40" s="290">
        <v>-102</v>
      </c>
      <c r="F40" s="290">
        <v>1203</v>
      </c>
      <c r="G40" s="296">
        <v>0</v>
      </c>
    </row>
    <row r="41" spans="2:7" ht="15">
      <c r="B41" s="302"/>
      <c r="C41" s="295" t="s">
        <v>221</v>
      </c>
      <c r="D41" s="290">
        <v>200</v>
      </c>
      <c r="E41" s="290">
        <v>0</v>
      </c>
      <c r="F41" s="290">
        <v>0</v>
      </c>
      <c r="G41" s="297">
        <v>0</v>
      </c>
    </row>
    <row r="42" spans="2:7" ht="15">
      <c r="B42" s="302"/>
      <c r="C42" s="305" t="s">
        <v>222</v>
      </c>
      <c r="D42" s="290">
        <v>150</v>
      </c>
      <c r="E42" s="290">
        <v>150</v>
      </c>
      <c r="F42" s="290">
        <v>150</v>
      </c>
      <c r="G42" s="297">
        <v>0</v>
      </c>
    </row>
    <row r="43" spans="2:7" ht="15">
      <c r="B43" s="302"/>
      <c r="C43" s="305" t="s">
        <v>223</v>
      </c>
      <c r="D43" s="290">
        <v>125</v>
      </c>
      <c r="E43" s="290">
        <v>0</v>
      </c>
      <c r="F43" s="290">
        <v>0</v>
      </c>
      <c r="G43" s="297">
        <v>0</v>
      </c>
    </row>
    <row r="44" spans="2:7" ht="15">
      <c r="B44" s="302"/>
      <c r="C44" s="305"/>
      <c r="D44" s="306"/>
      <c r="E44" s="306"/>
      <c r="F44" s="306"/>
      <c r="G44" s="307"/>
    </row>
    <row r="45" spans="3:8" ht="15" customHeight="1">
      <c r="C45" s="281" t="s">
        <v>193</v>
      </c>
      <c r="D45" s="282">
        <v>109670</v>
      </c>
      <c r="E45" s="282">
        <v>22867</v>
      </c>
      <c r="F45" s="282">
        <v>13781</v>
      </c>
      <c r="G45" s="282">
        <v>14381</v>
      </c>
      <c r="H45" s="268"/>
    </row>
    <row r="46" spans="3:8" ht="15.75">
      <c r="C46" s="281"/>
      <c r="D46" s="284"/>
      <c r="E46" s="284"/>
      <c r="F46" s="284"/>
      <c r="G46" s="285"/>
      <c r="H46" s="268"/>
    </row>
    <row r="47" spans="3:8" ht="15">
      <c r="C47" s="286" t="s">
        <v>261</v>
      </c>
      <c r="D47" s="287"/>
      <c r="E47" s="287"/>
      <c r="F47" s="287"/>
      <c r="G47" s="288"/>
      <c r="H47" s="268"/>
    </row>
    <row r="48" spans="3:8" ht="15">
      <c r="C48" s="286"/>
      <c r="D48" s="287"/>
      <c r="E48" s="287"/>
      <c r="F48" s="287"/>
      <c r="G48" s="288"/>
      <c r="H48" s="268"/>
    </row>
    <row r="49" spans="1:8" ht="15">
      <c r="A49" s="263" t="s">
        <v>212</v>
      </c>
      <c r="C49" s="292" t="s">
        <v>224</v>
      </c>
      <c r="D49" s="293">
        <v>-5600</v>
      </c>
      <c r="E49" s="293">
        <v>-5200</v>
      </c>
      <c r="F49" s="293">
        <v>-5000</v>
      </c>
      <c r="G49" s="291">
        <v>-5000</v>
      </c>
      <c r="H49" s="268"/>
    </row>
    <row r="50" spans="3:8" ht="15">
      <c r="C50" s="292" t="s">
        <v>225</v>
      </c>
      <c r="D50" s="293">
        <v>-2290</v>
      </c>
      <c r="E50" s="293">
        <v>0</v>
      </c>
      <c r="F50" s="293">
        <v>0</v>
      </c>
      <c r="G50" s="291">
        <v>290</v>
      </c>
      <c r="H50" s="268"/>
    </row>
    <row r="51" spans="3:8" ht="15">
      <c r="C51" s="292" t="s">
        <v>226</v>
      </c>
      <c r="D51" s="293">
        <v>-1702</v>
      </c>
      <c r="E51" s="293">
        <v>0</v>
      </c>
      <c r="F51" s="293">
        <v>0</v>
      </c>
      <c r="G51" s="291">
        <v>0</v>
      </c>
      <c r="H51" s="268"/>
    </row>
    <row r="52" spans="3:8" ht="15">
      <c r="C52" s="292" t="s">
        <v>227</v>
      </c>
      <c r="D52" s="293">
        <v>-1400</v>
      </c>
      <c r="E52" s="293">
        <v>0</v>
      </c>
      <c r="F52" s="293">
        <v>0</v>
      </c>
      <c r="G52" s="291">
        <v>0</v>
      </c>
      <c r="H52" s="268"/>
    </row>
    <row r="53" spans="3:8" ht="15">
      <c r="C53" s="292" t="s">
        <v>228</v>
      </c>
      <c r="D53" s="293">
        <v>-1000</v>
      </c>
      <c r="E53" s="293">
        <v>0</v>
      </c>
      <c r="F53" s="293">
        <v>-1000</v>
      </c>
      <c r="G53" s="291">
        <v>-1900</v>
      </c>
      <c r="H53" s="268"/>
    </row>
    <row r="54" spans="3:8" ht="15">
      <c r="C54" s="292" t="s">
        <v>229</v>
      </c>
      <c r="D54" s="293">
        <v>-600</v>
      </c>
      <c r="E54" s="293">
        <v>0</v>
      </c>
      <c r="F54" s="293">
        <v>0</v>
      </c>
      <c r="G54" s="291"/>
      <c r="H54" s="268"/>
    </row>
    <row r="55" spans="3:8" ht="15">
      <c r="C55" s="292" t="s">
        <v>230</v>
      </c>
      <c r="D55" s="293"/>
      <c r="E55" s="293"/>
      <c r="F55" s="293"/>
      <c r="G55" s="291">
        <v>-2500</v>
      </c>
      <c r="H55" s="268"/>
    </row>
    <row r="56" spans="3:8" ht="15.75">
      <c r="C56" s="281" t="s">
        <v>193</v>
      </c>
      <c r="D56" s="282">
        <v>-12592</v>
      </c>
      <c r="E56" s="282">
        <v>-5200</v>
      </c>
      <c r="F56" s="282">
        <v>-6000</v>
      </c>
      <c r="G56" s="282">
        <v>-9110</v>
      </c>
      <c r="H56" s="268"/>
    </row>
    <row r="57" spans="3:8" ht="15.75">
      <c r="C57" s="281"/>
      <c r="D57" s="308"/>
      <c r="E57" s="308"/>
      <c r="F57" s="308"/>
      <c r="G57" s="309"/>
      <c r="H57" s="268"/>
    </row>
    <row r="58" spans="3:8" ht="15">
      <c r="C58" s="286" t="s">
        <v>231</v>
      </c>
      <c r="D58" s="287"/>
      <c r="E58" s="287"/>
      <c r="F58" s="287"/>
      <c r="G58" s="288"/>
      <c r="H58" s="268"/>
    </row>
    <row r="59" spans="3:8" ht="15">
      <c r="C59" s="310" t="s">
        <v>232</v>
      </c>
      <c r="D59" s="311">
        <v>-65780</v>
      </c>
      <c r="E59" s="287">
        <v>0</v>
      </c>
      <c r="F59" s="287">
        <v>0</v>
      </c>
      <c r="G59" s="288">
        <v>0</v>
      </c>
      <c r="H59" s="268"/>
    </row>
    <row r="60" spans="3:8" ht="15">
      <c r="C60" s="286"/>
      <c r="D60" s="287"/>
      <c r="E60" s="287"/>
      <c r="F60" s="287"/>
      <c r="G60" s="288"/>
      <c r="H60" s="268"/>
    </row>
    <row r="61" spans="3:7" ht="15.75">
      <c r="C61" s="281" t="s">
        <v>193</v>
      </c>
      <c r="D61" s="282">
        <v>-65780</v>
      </c>
      <c r="E61" s="282">
        <v>0</v>
      </c>
      <c r="F61" s="282">
        <v>0</v>
      </c>
      <c r="G61" s="283">
        <v>0</v>
      </c>
    </row>
    <row r="62" spans="3:7" ht="16.5" thickBot="1">
      <c r="C62" s="312"/>
      <c r="D62" s="313"/>
      <c r="E62" s="313"/>
      <c r="F62" s="313"/>
      <c r="G62" s="314"/>
    </row>
    <row r="63" spans="3:7" ht="16.5" thickBot="1">
      <c r="C63" s="315"/>
      <c r="D63" s="316"/>
      <c r="E63" s="316"/>
      <c r="F63" s="316"/>
      <c r="G63" s="316"/>
    </row>
    <row r="64" spans="3:7" ht="15.75">
      <c r="C64" s="317"/>
      <c r="D64" s="318"/>
      <c r="E64" s="318"/>
      <c r="F64" s="318"/>
      <c r="G64" s="319"/>
    </row>
    <row r="65" spans="3:7" ht="15">
      <c r="C65" s="286" t="s">
        <v>262</v>
      </c>
      <c r="D65" s="311"/>
      <c r="E65" s="311"/>
      <c r="F65" s="311"/>
      <c r="G65" s="320"/>
    </row>
    <row r="66" spans="3:7" ht="15">
      <c r="C66" s="286"/>
      <c r="D66" s="311"/>
      <c r="E66" s="311"/>
      <c r="F66" s="311"/>
      <c r="G66" s="320"/>
    </row>
    <row r="67" spans="1:7" ht="15">
      <c r="A67" s="263" t="s">
        <v>233</v>
      </c>
      <c r="B67" s="263">
        <v>1</v>
      </c>
      <c r="C67" s="295" t="s">
        <v>234</v>
      </c>
      <c r="D67" s="290">
        <v>3000</v>
      </c>
      <c r="E67" s="290">
        <v>0</v>
      </c>
      <c r="F67" s="290">
        <v>0</v>
      </c>
      <c r="G67" s="296">
        <v>0</v>
      </c>
    </row>
    <row r="68" spans="1:7" ht="15">
      <c r="A68" s="263" t="s">
        <v>235</v>
      </c>
      <c r="B68" s="263">
        <v>2</v>
      </c>
      <c r="C68" s="295" t="s">
        <v>236</v>
      </c>
      <c r="D68" s="298">
        <v>2143</v>
      </c>
      <c r="E68" s="298">
        <v>0</v>
      </c>
      <c r="F68" s="290">
        <v>0</v>
      </c>
      <c r="G68" s="296">
        <v>0</v>
      </c>
    </row>
    <row r="69" spans="3:7" ht="15">
      <c r="C69" s="295" t="s">
        <v>237</v>
      </c>
      <c r="D69" s="290">
        <v>1992</v>
      </c>
      <c r="E69" s="290">
        <v>0</v>
      </c>
      <c r="F69" s="290">
        <v>0</v>
      </c>
      <c r="G69" s="296">
        <v>0</v>
      </c>
    </row>
    <row r="70" spans="3:7" ht="15">
      <c r="C70" s="295" t="s">
        <v>238</v>
      </c>
      <c r="D70" s="290">
        <v>1319</v>
      </c>
      <c r="E70" s="290">
        <v>0</v>
      </c>
      <c r="F70" s="290">
        <v>0</v>
      </c>
      <c r="G70" s="296">
        <v>0</v>
      </c>
    </row>
    <row r="71" spans="3:7" ht="15">
      <c r="C71" s="295" t="s">
        <v>239</v>
      </c>
      <c r="D71" s="290">
        <v>1180</v>
      </c>
      <c r="E71" s="290">
        <v>-177</v>
      </c>
      <c r="F71" s="290">
        <v>-702</v>
      </c>
      <c r="G71" s="296">
        <v>0</v>
      </c>
    </row>
    <row r="72" spans="3:7" ht="15">
      <c r="C72" s="295" t="s">
        <v>240</v>
      </c>
      <c r="D72" s="298">
        <v>1176</v>
      </c>
      <c r="E72" s="290">
        <v>0</v>
      </c>
      <c r="F72" s="290">
        <v>0</v>
      </c>
      <c r="G72" s="296">
        <v>0</v>
      </c>
    </row>
    <row r="73" spans="3:7" ht="15">
      <c r="C73" s="295" t="s">
        <v>241</v>
      </c>
      <c r="D73" s="290">
        <v>1063</v>
      </c>
      <c r="E73" s="290">
        <v>0</v>
      </c>
      <c r="F73" s="290">
        <v>0</v>
      </c>
      <c r="G73" s="296">
        <v>0</v>
      </c>
    </row>
    <row r="74" spans="3:7" ht="15">
      <c r="C74" s="303" t="s">
        <v>242</v>
      </c>
      <c r="D74" s="290">
        <v>1030</v>
      </c>
      <c r="E74" s="290">
        <v>0</v>
      </c>
      <c r="F74" s="290">
        <v>0</v>
      </c>
      <c r="G74" s="296">
        <v>0</v>
      </c>
    </row>
    <row r="75" spans="3:7" ht="15">
      <c r="C75" s="303" t="s">
        <v>243</v>
      </c>
      <c r="D75" s="290">
        <v>800</v>
      </c>
      <c r="E75" s="290">
        <v>870</v>
      </c>
      <c r="F75" s="290">
        <v>800</v>
      </c>
      <c r="G75" s="297">
        <v>100</v>
      </c>
    </row>
    <row r="76" spans="3:7" ht="15">
      <c r="C76" s="303" t="s">
        <v>244</v>
      </c>
      <c r="D76" s="290">
        <v>763</v>
      </c>
      <c r="E76" s="290">
        <v>0</v>
      </c>
      <c r="F76" s="290">
        <v>0</v>
      </c>
      <c r="G76" s="296">
        <v>0</v>
      </c>
    </row>
    <row r="77" spans="3:7" ht="15">
      <c r="C77" s="303" t="s">
        <v>245</v>
      </c>
      <c r="D77" s="290">
        <v>750</v>
      </c>
      <c r="E77" s="290">
        <v>0</v>
      </c>
      <c r="F77" s="290">
        <v>0</v>
      </c>
      <c r="G77" s="296">
        <v>0</v>
      </c>
    </row>
    <row r="78" spans="3:7" ht="15">
      <c r="C78" s="305" t="s">
        <v>246</v>
      </c>
      <c r="D78" s="298">
        <v>700</v>
      </c>
      <c r="E78" s="290">
        <v>1689</v>
      </c>
      <c r="F78" s="290">
        <v>914</v>
      </c>
      <c r="G78" s="296">
        <v>875</v>
      </c>
    </row>
    <row r="79" spans="3:7" ht="15">
      <c r="C79" s="303" t="s">
        <v>247</v>
      </c>
      <c r="D79" s="290">
        <v>600</v>
      </c>
      <c r="E79" s="290">
        <v>0</v>
      </c>
      <c r="F79" s="290">
        <v>0</v>
      </c>
      <c r="G79" s="296">
        <v>0</v>
      </c>
    </row>
    <row r="80" spans="3:7" ht="15">
      <c r="C80" s="303" t="s">
        <v>248</v>
      </c>
      <c r="D80" s="290">
        <v>500</v>
      </c>
      <c r="E80" s="290">
        <v>0</v>
      </c>
      <c r="F80" s="290">
        <v>0</v>
      </c>
      <c r="G80" s="296">
        <v>0</v>
      </c>
    </row>
    <row r="81" spans="3:7" ht="15">
      <c r="C81" s="303" t="s">
        <v>249</v>
      </c>
      <c r="D81" s="290">
        <v>500</v>
      </c>
      <c r="E81" s="290">
        <v>0</v>
      </c>
      <c r="F81" s="290">
        <v>0</v>
      </c>
      <c r="G81" s="296">
        <v>0</v>
      </c>
    </row>
    <row r="82" spans="3:7" ht="15">
      <c r="C82" s="303" t="s">
        <v>250</v>
      </c>
      <c r="D82" s="290">
        <v>250</v>
      </c>
      <c r="E82" s="290">
        <v>0</v>
      </c>
      <c r="F82" s="290">
        <v>0</v>
      </c>
      <c r="G82" s="296">
        <v>0</v>
      </c>
    </row>
    <row r="83" spans="3:7" ht="15">
      <c r="C83" s="303" t="s">
        <v>251</v>
      </c>
      <c r="D83" s="290">
        <v>250</v>
      </c>
      <c r="E83" s="290">
        <v>0</v>
      </c>
      <c r="F83" s="290">
        <v>0</v>
      </c>
      <c r="G83" s="296">
        <v>0</v>
      </c>
    </row>
    <row r="84" spans="3:7" ht="15">
      <c r="C84" s="289" t="s">
        <v>252</v>
      </c>
      <c r="D84" s="290">
        <v>200</v>
      </c>
      <c r="E84" s="290">
        <v>-400</v>
      </c>
      <c r="F84" s="290">
        <v>0</v>
      </c>
      <c r="G84" s="296">
        <v>0</v>
      </c>
    </row>
    <row r="85" spans="3:7" ht="15">
      <c r="C85" s="305" t="s">
        <v>253</v>
      </c>
      <c r="D85" s="298">
        <v>0</v>
      </c>
      <c r="E85" s="298">
        <v>4000</v>
      </c>
      <c r="F85" s="290">
        <v>0</v>
      </c>
      <c r="G85" s="296">
        <v>0</v>
      </c>
    </row>
    <row r="86" spans="3:7" ht="15">
      <c r="C86" s="305" t="s">
        <v>254</v>
      </c>
      <c r="D86" s="298">
        <v>0</v>
      </c>
      <c r="E86" s="298">
        <v>5700</v>
      </c>
      <c r="F86" s="290">
        <v>0</v>
      </c>
      <c r="G86" s="296">
        <v>0</v>
      </c>
    </row>
    <row r="87" spans="3:7" ht="15">
      <c r="C87" s="305" t="s">
        <v>255</v>
      </c>
      <c r="D87" s="298">
        <v>0</v>
      </c>
      <c r="E87" s="298">
        <v>600</v>
      </c>
      <c r="F87" s="290">
        <v>255</v>
      </c>
      <c r="G87" s="296">
        <v>0</v>
      </c>
    </row>
    <row r="88" spans="3:7" ht="15">
      <c r="C88" s="305" t="s">
        <v>256</v>
      </c>
      <c r="D88" s="298">
        <v>0</v>
      </c>
      <c r="E88" s="290">
        <v>0</v>
      </c>
      <c r="F88" s="290">
        <v>0</v>
      </c>
      <c r="G88" s="296">
        <v>26000</v>
      </c>
    </row>
    <row r="89" spans="3:7" ht="15.75">
      <c r="C89" s="305"/>
      <c r="D89" s="306"/>
      <c r="E89" s="306"/>
      <c r="F89" s="306"/>
      <c r="G89" s="285"/>
    </row>
    <row r="90" spans="3:7" ht="15.75">
      <c r="C90" s="281" t="s">
        <v>193</v>
      </c>
      <c r="D90" s="282">
        <v>18216</v>
      </c>
      <c r="E90" s="282">
        <v>12282</v>
      </c>
      <c r="F90" s="282">
        <v>1267</v>
      </c>
      <c r="G90" s="283">
        <v>26975</v>
      </c>
    </row>
    <row r="91" spans="3:7" ht="15.75">
      <c r="C91" s="281"/>
      <c r="D91" s="284"/>
      <c r="E91" s="284"/>
      <c r="F91" s="284"/>
      <c r="G91" s="285"/>
    </row>
    <row r="92" spans="3:7" ht="15" hidden="1">
      <c r="C92" s="286" t="s">
        <v>257</v>
      </c>
      <c r="D92" s="287">
        <v>0</v>
      </c>
      <c r="E92" s="287">
        <v>0</v>
      </c>
      <c r="F92" s="287">
        <v>0</v>
      </c>
      <c r="G92" s="288">
        <v>0</v>
      </c>
    </row>
    <row r="93" spans="3:7" ht="15" hidden="1">
      <c r="C93" s="286"/>
      <c r="D93" s="287"/>
      <c r="E93" s="287"/>
      <c r="F93" s="287"/>
      <c r="G93" s="288"/>
    </row>
    <row r="94" spans="3:7" ht="15" hidden="1">
      <c r="C94" s="278"/>
      <c r="D94" s="287"/>
      <c r="E94" s="287"/>
      <c r="F94" s="287"/>
      <c r="G94" s="288"/>
    </row>
    <row r="95" spans="3:7" ht="15">
      <c r="C95" s="321" t="s">
        <v>263</v>
      </c>
      <c r="D95" s="287"/>
      <c r="E95" s="287"/>
      <c r="F95" s="287"/>
      <c r="G95" s="288"/>
    </row>
    <row r="96" spans="3:7" ht="15">
      <c r="C96" s="321"/>
      <c r="D96" s="287"/>
      <c r="E96" s="287"/>
      <c r="F96" s="287"/>
      <c r="G96" s="288"/>
    </row>
    <row r="97" spans="3:7" ht="15.75">
      <c r="C97" s="286" t="s">
        <v>258</v>
      </c>
      <c r="D97" s="282">
        <v>14100</v>
      </c>
      <c r="E97" s="282">
        <v>20002</v>
      </c>
      <c r="F97" s="282">
        <v>10235</v>
      </c>
      <c r="G97" s="283">
        <v>21687</v>
      </c>
    </row>
    <row r="98" spans="3:7" ht="15.75" thickBot="1">
      <c r="C98" s="322"/>
      <c r="D98" s="323"/>
      <c r="E98" s="323"/>
      <c r="F98" s="323"/>
      <c r="G98" s="324"/>
    </row>
    <row r="99" spans="3:7" ht="16.5" thickBot="1">
      <c r="C99" s="325" t="s">
        <v>259</v>
      </c>
      <c r="D99" s="326">
        <v>135484</v>
      </c>
      <c r="E99" s="326">
        <v>127141</v>
      </c>
      <c r="F99" s="326">
        <v>102573</v>
      </c>
      <c r="G99" s="327">
        <v>143503</v>
      </c>
    </row>
    <row r="100" spans="3:7" ht="15">
      <c r="C100" s="267"/>
      <c r="D100" s="267"/>
      <c r="E100" s="267"/>
      <c r="F100" s="267"/>
      <c r="G100" s="267"/>
    </row>
  </sheetData>
  <printOptions/>
  <pageMargins left="0.5905511811023623" right="0.4724409448818898" top="0.5118110236220472" bottom="0.7480314960629921" header="0.4724409448818898" footer="0.5118110236220472"/>
  <pageSetup fitToHeight="2" horizontalDpi="600" verticalDpi="600" orientation="portrait" paperSize="9" scale="65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workbookViewId="0" topLeftCell="A1">
      <selection activeCell="A1" sqref="A1"/>
    </sheetView>
  </sheetViews>
  <sheetFormatPr defaultColWidth="9.140625" defaultRowHeight="12.75"/>
  <cols>
    <col min="1" max="1" width="1.57421875" style="61" customWidth="1"/>
    <col min="2" max="2" width="44.8515625" style="5" customWidth="1"/>
    <col min="3" max="3" width="7.00390625" style="6" customWidth="1"/>
    <col min="4" max="4" width="17.00390625" style="5" hidden="1" customWidth="1"/>
    <col min="5" max="5" width="14.140625" style="5" customWidth="1"/>
    <col min="6" max="6" width="2.140625" style="5" customWidth="1"/>
    <col min="7" max="9" width="12.421875" style="5" customWidth="1"/>
    <col min="10" max="10" width="13.28125" style="61" customWidth="1"/>
    <col min="11" max="11" width="0" style="5" hidden="1" customWidth="1"/>
    <col min="12" max="12" width="3.7109375" style="5" customWidth="1"/>
    <col min="13" max="16384" width="9.140625" style="5" customWidth="1"/>
  </cols>
  <sheetData>
    <row r="1" spans="1:10" ht="25.5" customHeight="1">
      <c r="A1" s="1"/>
      <c r="B1" s="2" t="s">
        <v>0</v>
      </c>
      <c r="C1" s="3"/>
      <c r="D1" s="4"/>
      <c r="E1" s="4"/>
      <c r="F1" s="4"/>
      <c r="G1" s="4"/>
      <c r="H1" s="4"/>
      <c r="I1" s="4"/>
      <c r="J1" s="1"/>
    </row>
    <row r="2" spans="1:10" ht="15.75" thickBot="1">
      <c r="A2" s="1"/>
      <c r="J2" s="1"/>
    </row>
    <row r="3" spans="1:10" ht="15.75">
      <c r="A3" s="7"/>
      <c r="B3" s="8"/>
      <c r="C3" s="9" t="s">
        <v>1</v>
      </c>
      <c r="D3" s="10" t="s">
        <v>2</v>
      </c>
      <c r="E3" s="10" t="s">
        <v>3</v>
      </c>
      <c r="F3" s="10"/>
      <c r="G3" s="10" t="s">
        <v>4</v>
      </c>
      <c r="H3" s="10" t="s">
        <v>5</v>
      </c>
      <c r="I3" s="10" t="s">
        <v>6</v>
      </c>
      <c r="J3" s="11" t="s">
        <v>7</v>
      </c>
    </row>
    <row r="4" spans="1:10" ht="15.75">
      <c r="A4" s="7"/>
      <c r="B4" s="12"/>
      <c r="C4" s="13"/>
      <c r="D4" s="14" t="s">
        <v>8</v>
      </c>
      <c r="E4" s="14" t="s">
        <v>8</v>
      </c>
      <c r="F4" s="14"/>
      <c r="G4" s="14" t="s">
        <v>8</v>
      </c>
      <c r="H4" s="14" t="s">
        <v>8</v>
      </c>
      <c r="I4" s="14" t="s">
        <v>8</v>
      </c>
      <c r="J4" s="15" t="s">
        <v>8</v>
      </c>
    </row>
    <row r="5" spans="1:11" ht="30" customHeight="1">
      <c r="A5" s="7" t="s">
        <v>9</v>
      </c>
      <c r="B5" s="16" t="s">
        <v>10</v>
      </c>
      <c r="C5" s="17">
        <v>1</v>
      </c>
      <c r="D5" s="18">
        <v>1562053</v>
      </c>
      <c r="E5" s="18">
        <v>1614982</v>
      </c>
      <c r="F5" s="18"/>
      <c r="G5" s="18">
        <v>1695731.1</v>
      </c>
      <c r="H5" s="18">
        <v>1780517.6550000003</v>
      </c>
      <c r="I5" s="18">
        <v>1869543.5377500004</v>
      </c>
      <c r="J5" s="19">
        <v>1963020.7146375005</v>
      </c>
      <c r="K5" s="5" t="s">
        <v>11</v>
      </c>
    </row>
    <row r="6" spans="1:10" ht="15">
      <c r="A6" s="7" t="s">
        <v>9</v>
      </c>
      <c r="B6" s="20" t="s">
        <v>12</v>
      </c>
      <c r="C6" s="13"/>
      <c r="D6" s="21"/>
      <c r="E6" s="22"/>
      <c r="F6" s="22"/>
      <c r="G6" s="22">
        <v>0.05</v>
      </c>
      <c r="H6" s="22">
        <v>0.05</v>
      </c>
      <c r="I6" s="22">
        <v>0.05</v>
      </c>
      <c r="J6" s="23">
        <v>0.05</v>
      </c>
    </row>
    <row r="7" spans="1:10" ht="15">
      <c r="A7" s="7"/>
      <c r="B7" s="24"/>
      <c r="C7" s="25"/>
      <c r="D7" s="26"/>
      <c r="E7" s="26"/>
      <c r="F7" s="26"/>
      <c r="G7" s="26"/>
      <c r="H7" s="26"/>
      <c r="I7" s="26"/>
      <c r="J7" s="27" t="s">
        <v>9</v>
      </c>
    </row>
    <row r="8" spans="1:11" ht="15">
      <c r="A8" s="7" t="s">
        <v>9</v>
      </c>
      <c r="B8" s="12" t="s">
        <v>13</v>
      </c>
      <c r="C8" s="13">
        <v>2</v>
      </c>
      <c r="D8" s="28">
        <v>202000</v>
      </c>
      <c r="E8" s="28">
        <v>207000</v>
      </c>
      <c r="F8" s="28"/>
      <c r="G8" s="28">
        <v>217350</v>
      </c>
      <c r="H8" s="28">
        <v>228217.5</v>
      </c>
      <c r="I8" s="28">
        <v>239628.375</v>
      </c>
      <c r="J8" s="29">
        <v>251609.79375</v>
      </c>
      <c r="K8" s="5" t="s">
        <v>11</v>
      </c>
    </row>
    <row r="9" spans="1:10" ht="15">
      <c r="A9" s="7" t="s">
        <v>9</v>
      </c>
      <c r="B9" s="20" t="s">
        <v>14</v>
      </c>
      <c r="C9" s="13"/>
      <c r="D9" s="30"/>
      <c r="E9" s="31"/>
      <c r="F9" s="31"/>
      <c r="G9" s="32">
        <v>0.05</v>
      </c>
      <c r="H9" s="32">
        <v>0.05</v>
      </c>
      <c r="I9" s="32">
        <v>0.05</v>
      </c>
      <c r="J9" s="33">
        <v>0.05</v>
      </c>
    </row>
    <row r="10" spans="1:10" ht="15.75">
      <c r="A10" s="7"/>
      <c r="B10" s="34" t="s">
        <v>15</v>
      </c>
      <c r="C10" s="35"/>
      <c r="D10" s="36">
        <v>1764053</v>
      </c>
      <c r="E10" s="36">
        <v>1821982</v>
      </c>
      <c r="F10" s="36"/>
      <c r="G10" s="36">
        <v>1913081.1</v>
      </c>
      <c r="H10" s="36">
        <v>2008735.1550000003</v>
      </c>
      <c r="I10" s="36">
        <v>2109171.91275</v>
      </c>
      <c r="J10" s="37">
        <v>2214630.5083875004</v>
      </c>
    </row>
    <row r="11" spans="1:10" ht="15">
      <c r="A11" s="7" t="s">
        <v>9</v>
      </c>
      <c r="B11" s="38"/>
      <c r="C11" s="25"/>
      <c r="D11" s="26"/>
      <c r="E11" s="26"/>
      <c r="F11" s="26"/>
      <c r="G11" s="26"/>
      <c r="H11" s="26"/>
      <c r="I11" s="26"/>
      <c r="J11" s="27"/>
    </row>
    <row r="12" spans="1:10" ht="15">
      <c r="A12" s="7" t="s">
        <v>9</v>
      </c>
      <c r="B12" s="12" t="s">
        <v>16</v>
      </c>
      <c r="C12" s="13"/>
      <c r="D12" s="39"/>
      <c r="E12" s="39"/>
      <c r="F12" s="39"/>
      <c r="G12" s="39"/>
      <c r="H12" s="39"/>
      <c r="I12" s="39"/>
      <c r="J12" s="27" t="s">
        <v>9</v>
      </c>
    </row>
    <row r="13" spans="1:13" ht="15">
      <c r="A13" s="7" t="s">
        <v>9</v>
      </c>
      <c r="B13" s="12" t="s">
        <v>17</v>
      </c>
      <c r="C13" s="13">
        <v>3</v>
      </c>
      <c r="D13" s="28">
        <v>70460</v>
      </c>
      <c r="E13" s="28">
        <v>72980</v>
      </c>
      <c r="F13" s="28"/>
      <c r="G13" s="28">
        <v>75170</v>
      </c>
      <c r="H13" s="28">
        <v>77425</v>
      </c>
      <c r="I13" s="28">
        <v>79748</v>
      </c>
      <c r="J13" s="40">
        <v>82140</v>
      </c>
      <c r="K13" s="5" t="s">
        <v>18</v>
      </c>
      <c r="M13" s="41"/>
    </row>
    <row r="14" spans="1:13" ht="15">
      <c r="A14" s="7" t="s">
        <v>9</v>
      </c>
      <c r="B14" s="16" t="s">
        <v>19</v>
      </c>
      <c r="C14" s="13">
        <v>4</v>
      </c>
      <c r="D14" s="28">
        <v>22755</v>
      </c>
      <c r="E14" s="28">
        <v>26981</v>
      </c>
      <c r="F14" s="28"/>
      <c r="G14" s="28">
        <v>31517</v>
      </c>
      <c r="H14" s="28">
        <v>34897</v>
      </c>
      <c r="I14" s="28">
        <v>38324</v>
      </c>
      <c r="J14" s="40">
        <v>41870</v>
      </c>
      <c r="K14" s="5" t="s">
        <v>18</v>
      </c>
      <c r="M14" s="41"/>
    </row>
    <row r="15" spans="1:13" ht="15">
      <c r="A15" s="7"/>
      <c r="B15" s="12" t="s">
        <v>20</v>
      </c>
      <c r="C15" s="13">
        <v>5</v>
      </c>
      <c r="D15" s="28">
        <v>5644</v>
      </c>
      <c r="E15" s="28">
        <v>4600</v>
      </c>
      <c r="F15" s="28"/>
      <c r="G15" s="28">
        <v>4600</v>
      </c>
      <c r="H15" s="28">
        <v>0</v>
      </c>
      <c r="I15" s="28">
        <v>0</v>
      </c>
      <c r="J15" s="40">
        <v>0</v>
      </c>
      <c r="K15" s="5" t="s">
        <v>21</v>
      </c>
      <c r="M15" s="41"/>
    </row>
    <row r="16" spans="1:13" ht="15">
      <c r="A16" s="7" t="s">
        <v>9</v>
      </c>
      <c r="B16" s="12" t="s">
        <v>22</v>
      </c>
      <c r="C16" s="13">
        <v>6</v>
      </c>
      <c r="D16" s="28">
        <v>3700</v>
      </c>
      <c r="E16" s="28">
        <v>3500</v>
      </c>
      <c r="F16" s="28"/>
      <c r="G16" s="28">
        <v>3400</v>
      </c>
      <c r="H16" s="28">
        <v>3300</v>
      </c>
      <c r="I16" s="28">
        <v>3100</v>
      </c>
      <c r="J16" s="40">
        <v>3000</v>
      </c>
      <c r="K16" s="5" t="s">
        <v>23</v>
      </c>
      <c r="M16" s="41"/>
    </row>
    <row r="17" spans="1:13" ht="15">
      <c r="A17" s="7"/>
      <c r="B17" s="12" t="s">
        <v>24</v>
      </c>
      <c r="C17" s="13">
        <v>7</v>
      </c>
      <c r="D17" s="28">
        <v>2500</v>
      </c>
      <c r="E17" s="28">
        <v>2500</v>
      </c>
      <c r="F17" s="28"/>
      <c r="G17" s="28">
        <v>3081</v>
      </c>
      <c r="H17" s="28">
        <v>3081</v>
      </c>
      <c r="I17" s="28">
        <v>3081</v>
      </c>
      <c r="J17" s="29">
        <v>3081</v>
      </c>
      <c r="K17" s="5" t="s">
        <v>25</v>
      </c>
      <c r="M17" s="41"/>
    </row>
    <row r="18" spans="1:11" ht="15">
      <c r="A18" s="7"/>
      <c r="B18" s="12" t="s">
        <v>26</v>
      </c>
      <c r="C18" s="13">
        <v>8</v>
      </c>
      <c r="D18" s="28">
        <v>20020</v>
      </c>
      <c r="E18" s="28">
        <v>0</v>
      </c>
      <c r="F18" s="28"/>
      <c r="G18" s="28">
        <v>0</v>
      </c>
      <c r="H18" s="28">
        <v>0</v>
      </c>
      <c r="I18" s="28">
        <v>0</v>
      </c>
      <c r="J18" s="40">
        <v>0</v>
      </c>
      <c r="K18" s="5" t="s">
        <v>27</v>
      </c>
    </row>
    <row r="19" spans="1:13" ht="15">
      <c r="A19" s="7"/>
      <c r="B19" s="12" t="s">
        <v>28</v>
      </c>
      <c r="C19" s="13">
        <v>9</v>
      </c>
      <c r="D19" s="28">
        <v>7800</v>
      </c>
      <c r="E19" s="28">
        <v>10300</v>
      </c>
      <c r="F19" s="28"/>
      <c r="G19" s="28">
        <v>14352</v>
      </c>
      <c r="H19" s="28">
        <v>14964</v>
      </c>
      <c r="I19" s="28">
        <v>15630</v>
      </c>
      <c r="J19" s="40">
        <v>16255</v>
      </c>
      <c r="M19" s="42"/>
    </row>
    <row r="20" spans="1:11" ht="15">
      <c r="A20" s="7"/>
      <c r="B20" s="12" t="s">
        <v>29</v>
      </c>
      <c r="C20" s="13">
        <v>10</v>
      </c>
      <c r="D20" s="28">
        <v>47000</v>
      </c>
      <c r="E20" s="28">
        <v>52200</v>
      </c>
      <c r="F20" s="28"/>
      <c r="G20" s="28">
        <v>47000</v>
      </c>
      <c r="H20" s="28">
        <v>47000</v>
      </c>
      <c r="I20" s="28">
        <v>47000</v>
      </c>
      <c r="J20" s="29">
        <v>47000</v>
      </c>
      <c r="K20" s="5" t="s">
        <v>30</v>
      </c>
    </row>
    <row r="21" spans="1:13" ht="15">
      <c r="A21" s="7"/>
      <c r="B21" s="12" t="s">
        <v>31</v>
      </c>
      <c r="C21" s="13">
        <v>11</v>
      </c>
      <c r="D21" s="28">
        <v>15000</v>
      </c>
      <c r="E21" s="28">
        <v>15000</v>
      </c>
      <c r="F21" s="28" t="s">
        <v>32</v>
      </c>
      <c r="G21" s="28">
        <v>10831</v>
      </c>
      <c r="H21" s="28">
        <v>11254</v>
      </c>
      <c r="I21" s="28">
        <v>11695</v>
      </c>
      <c r="J21" s="29">
        <v>12152</v>
      </c>
      <c r="K21" s="5" t="s">
        <v>33</v>
      </c>
      <c r="M21" s="43"/>
    </row>
    <row r="22" spans="1:13" ht="15">
      <c r="A22" s="7"/>
      <c r="B22" s="12" t="s">
        <v>34</v>
      </c>
      <c r="C22" s="13"/>
      <c r="D22" s="28">
        <v>0</v>
      </c>
      <c r="E22" s="28">
        <v>0</v>
      </c>
      <c r="F22" s="28" t="s">
        <v>32</v>
      </c>
      <c r="G22" s="28">
        <v>3505</v>
      </c>
      <c r="H22" s="28">
        <v>3645</v>
      </c>
      <c r="I22" s="28">
        <v>3791</v>
      </c>
      <c r="J22" s="29">
        <v>3942</v>
      </c>
      <c r="K22" s="5" t="s">
        <v>33</v>
      </c>
      <c r="M22" s="43"/>
    </row>
    <row r="23" spans="1:13" ht="15">
      <c r="A23" s="7"/>
      <c r="B23" s="12" t="s">
        <v>35</v>
      </c>
      <c r="C23" s="13">
        <v>12</v>
      </c>
      <c r="D23" s="28">
        <v>0</v>
      </c>
      <c r="E23" s="28">
        <v>0</v>
      </c>
      <c r="F23" s="28"/>
      <c r="G23" s="28">
        <v>421</v>
      </c>
      <c r="H23" s="28">
        <v>437</v>
      </c>
      <c r="I23" s="28">
        <v>455</v>
      </c>
      <c r="J23" s="29">
        <v>473</v>
      </c>
      <c r="M23" s="43"/>
    </row>
    <row r="24" spans="1:11" ht="15">
      <c r="A24" s="7"/>
      <c r="B24" s="12" t="s">
        <v>36</v>
      </c>
      <c r="C24" s="13">
        <v>13</v>
      </c>
      <c r="D24" s="44">
        <v>8008</v>
      </c>
      <c r="E24" s="44">
        <v>12500</v>
      </c>
      <c r="F24" s="44"/>
      <c r="G24" s="44">
        <v>12500</v>
      </c>
      <c r="H24" s="44">
        <v>12500</v>
      </c>
      <c r="I24" s="44">
        <v>12500</v>
      </c>
      <c r="J24" s="45">
        <v>12500</v>
      </c>
      <c r="K24" s="5" t="s">
        <v>37</v>
      </c>
    </row>
    <row r="25" spans="1:10" ht="15.75">
      <c r="A25" s="7"/>
      <c r="B25" s="34" t="s">
        <v>38</v>
      </c>
      <c r="C25" s="46"/>
      <c r="D25" s="47">
        <v>202887</v>
      </c>
      <c r="E25" s="47">
        <v>200561</v>
      </c>
      <c r="F25" s="47"/>
      <c r="G25" s="47">
        <v>206377</v>
      </c>
      <c r="H25" s="47">
        <v>208503</v>
      </c>
      <c r="I25" s="47">
        <v>215324</v>
      </c>
      <c r="J25" s="48">
        <v>222413</v>
      </c>
    </row>
    <row r="26" spans="1:10" ht="15">
      <c r="A26" s="7"/>
      <c r="B26" s="24"/>
      <c r="C26" s="25"/>
      <c r="D26" s="49"/>
      <c r="E26" s="50"/>
      <c r="F26" s="50"/>
      <c r="G26" s="50"/>
      <c r="H26" s="50"/>
      <c r="I26" s="50"/>
      <c r="J26" s="40"/>
    </row>
    <row r="27" spans="1:10" ht="15.75">
      <c r="A27" s="7" t="s">
        <v>9</v>
      </c>
      <c r="B27" s="34" t="s">
        <v>39</v>
      </c>
      <c r="C27" s="46"/>
      <c r="D27" s="47">
        <v>1966940</v>
      </c>
      <c r="E27" s="47">
        <v>2022543.1</v>
      </c>
      <c r="F27" s="47"/>
      <c r="G27" s="47">
        <v>2119037.1</v>
      </c>
      <c r="H27" s="47">
        <v>2216801.1550000003</v>
      </c>
      <c r="I27" s="47">
        <v>2324040.91275</v>
      </c>
      <c r="J27" s="51">
        <v>2436570.5083875004</v>
      </c>
    </row>
    <row r="28" spans="1:10" ht="15">
      <c r="A28" s="7"/>
      <c r="B28" s="52" t="s">
        <v>14</v>
      </c>
      <c r="C28" s="46"/>
      <c r="D28" s="53"/>
      <c r="E28" s="53">
        <v>0.02826883382309582</v>
      </c>
      <c r="F28" s="53"/>
      <c r="G28" s="53">
        <v>0.04770924288337786</v>
      </c>
      <c r="H28" s="53">
        <v>0.04613607520132619</v>
      </c>
      <c r="I28" s="53">
        <v>0.04837590304756038</v>
      </c>
      <c r="J28" s="54">
        <v>0.048419799763484296</v>
      </c>
    </row>
    <row r="29" spans="1:10" ht="15.75" thickBot="1">
      <c r="A29" s="7"/>
      <c r="B29" s="55"/>
      <c r="C29" s="56"/>
      <c r="D29" s="57"/>
      <c r="E29" s="57"/>
      <c r="F29" s="57"/>
      <c r="G29" s="57"/>
      <c r="H29" s="57"/>
      <c r="I29" s="57"/>
      <c r="J29" s="58"/>
    </row>
    <row r="30" spans="1:10" ht="15">
      <c r="A30" s="1"/>
      <c r="B30" s="4"/>
      <c r="C30" s="59"/>
      <c r="D30" s="60"/>
      <c r="E30" s="60"/>
      <c r="F30" s="60"/>
      <c r="G30" s="60"/>
      <c r="H30" s="60"/>
      <c r="I30" s="60"/>
      <c r="J30" s="1"/>
    </row>
    <row r="31" spans="2:10" ht="15">
      <c r="B31" s="62" t="s">
        <v>1</v>
      </c>
      <c r="C31" s="63"/>
      <c r="D31" s="64"/>
      <c r="E31" s="64"/>
      <c r="F31" s="64"/>
      <c r="G31" s="64"/>
      <c r="H31" s="64"/>
      <c r="I31" s="64"/>
      <c r="J31" s="65"/>
    </row>
    <row r="32" spans="2:10" ht="15">
      <c r="B32" s="66" t="s">
        <v>40</v>
      </c>
      <c r="C32" s="67"/>
      <c r="D32" s="68"/>
      <c r="E32" s="68"/>
      <c r="F32" s="68"/>
      <c r="G32" s="68"/>
      <c r="H32" s="68"/>
      <c r="I32" s="68"/>
      <c r="J32" s="69"/>
    </row>
    <row r="33" spans="2:10" ht="15">
      <c r="B33" s="66" t="s">
        <v>41</v>
      </c>
      <c r="C33" s="67"/>
      <c r="D33" s="68"/>
      <c r="E33" s="68"/>
      <c r="F33" s="68"/>
      <c r="G33" s="68"/>
      <c r="H33" s="68"/>
      <c r="I33" s="68"/>
      <c r="J33" s="69"/>
    </row>
    <row r="34" spans="2:10" ht="15">
      <c r="B34" s="66" t="s">
        <v>42</v>
      </c>
      <c r="C34" s="67"/>
      <c r="D34" s="68"/>
      <c r="E34" s="68"/>
      <c r="F34" s="68"/>
      <c r="G34" s="68"/>
      <c r="H34" s="68"/>
      <c r="I34" s="68"/>
      <c r="J34" s="69"/>
    </row>
    <row r="35" spans="2:10" ht="15">
      <c r="B35" s="66" t="s">
        <v>43</v>
      </c>
      <c r="C35" s="67"/>
      <c r="D35" s="68"/>
      <c r="E35" s="68"/>
      <c r="F35" s="68"/>
      <c r="G35" s="68"/>
      <c r="H35" s="68"/>
      <c r="I35" s="68"/>
      <c r="J35" s="69"/>
    </row>
    <row r="36" spans="2:10" ht="15">
      <c r="B36" s="66" t="s">
        <v>44</v>
      </c>
      <c r="C36" s="67"/>
      <c r="D36" s="68"/>
      <c r="E36" s="68"/>
      <c r="F36" s="68"/>
      <c r="G36" s="68"/>
      <c r="H36" s="68"/>
      <c r="I36" s="68"/>
      <c r="J36" s="69"/>
    </row>
    <row r="37" spans="2:10" ht="15">
      <c r="B37" s="66" t="s">
        <v>45</v>
      </c>
      <c r="C37" s="67"/>
      <c r="D37" s="68"/>
      <c r="E37" s="68"/>
      <c r="F37" s="68"/>
      <c r="G37" s="68"/>
      <c r="H37" s="68"/>
      <c r="I37" s="68"/>
      <c r="J37" s="69"/>
    </row>
    <row r="38" spans="2:10" ht="15">
      <c r="B38" s="66" t="s">
        <v>46</v>
      </c>
      <c r="C38" s="67"/>
      <c r="D38" s="68"/>
      <c r="E38" s="68"/>
      <c r="F38" s="68"/>
      <c r="G38" s="68"/>
      <c r="H38" s="68"/>
      <c r="I38" s="68"/>
      <c r="J38" s="69"/>
    </row>
    <row r="39" spans="2:10" ht="15">
      <c r="B39" s="66" t="s">
        <v>47</v>
      </c>
      <c r="C39" s="67"/>
      <c r="D39" s="68"/>
      <c r="E39" s="68"/>
      <c r="F39" s="68"/>
      <c r="G39" s="68"/>
      <c r="H39" s="68"/>
      <c r="I39" s="68"/>
      <c r="J39" s="69"/>
    </row>
    <row r="40" spans="2:10" ht="15">
      <c r="B40" s="66" t="s">
        <v>48</v>
      </c>
      <c r="C40" s="67"/>
      <c r="D40" s="68"/>
      <c r="E40" s="68"/>
      <c r="F40" s="68"/>
      <c r="G40" s="68"/>
      <c r="H40" s="68"/>
      <c r="I40" s="68"/>
      <c r="J40" s="69"/>
    </row>
    <row r="41" spans="2:10" ht="15">
      <c r="B41" s="66" t="s">
        <v>49</v>
      </c>
      <c r="C41" s="67"/>
      <c r="D41" s="68"/>
      <c r="E41" s="68"/>
      <c r="F41" s="68"/>
      <c r="G41" s="68"/>
      <c r="H41" s="68"/>
      <c r="I41" s="68"/>
      <c r="J41" s="69"/>
    </row>
    <row r="42" spans="2:10" ht="15">
      <c r="B42" s="66" t="s">
        <v>50</v>
      </c>
      <c r="C42" s="67"/>
      <c r="D42" s="68"/>
      <c r="E42" s="68"/>
      <c r="F42" s="68"/>
      <c r="G42" s="68"/>
      <c r="H42" s="68"/>
      <c r="I42" s="68"/>
      <c r="J42" s="69"/>
    </row>
    <row r="43" spans="2:10" ht="15">
      <c r="B43" s="66" t="s">
        <v>51</v>
      </c>
      <c r="C43" s="67"/>
      <c r="D43" s="68"/>
      <c r="E43" s="68"/>
      <c r="F43" s="68"/>
      <c r="G43" s="68"/>
      <c r="H43" s="68"/>
      <c r="I43" s="68"/>
      <c r="J43" s="69"/>
    </row>
    <row r="44" spans="2:10" ht="15">
      <c r="B44" s="66" t="s">
        <v>52</v>
      </c>
      <c r="C44" s="67"/>
      <c r="D44" s="68"/>
      <c r="E44" s="68"/>
      <c r="F44" s="68"/>
      <c r="G44" s="68"/>
      <c r="H44" s="68"/>
      <c r="I44" s="68"/>
      <c r="J44" s="69"/>
    </row>
    <row r="45" spans="2:10" ht="15">
      <c r="B45" s="66" t="s">
        <v>53</v>
      </c>
      <c r="C45" s="67"/>
      <c r="D45" s="68"/>
      <c r="E45" s="68"/>
      <c r="F45" s="68"/>
      <c r="G45" s="68"/>
      <c r="H45" s="68"/>
      <c r="I45" s="68"/>
      <c r="J45" s="69"/>
    </row>
    <row r="46" spans="2:10" ht="15">
      <c r="B46" s="66" t="s">
        <v>54</v>
      </c>
      <c r="C46" s="67"/>
      <c r="D46" s="68"/>
      <c r="E46" s="68"/>
      <c r="F46" s="68"/>
      <c r="G46" s="68"/>
      <c r="H46" s="68"/>
      <c r="I46" s="68"/>
      <c r="J46" s="69"/>
    </row>
    <row r="47" spans="2:10" ht="15">
      <c r="B47" s="66" t="s">
        <v>55</v>
      </c>
      <c r="C47" s="67"/>
      <c r="D47" s="68"/>
      <c r="E47" s="68"/>
      <c r="F47" s="68"/>
      <c r="G47" s="68"/>
      <c r="H47" s="68"/>
      <c r="I47" s="68"/>
      <c r="J47" s="69"/>
    </row>
    <row r="48" spans="2:10" ht="15">
      <c r="B48" s="66" t="s">
        <v>56</v>
      </c>
      <c r="C48" s="67"/>
      <c r="D48" s="68"/>
      <c r="E48" s="68"/>
      <c r="F48" s="68"/>
      <c r="G48" s="68"/>
      <c r="H48" s="68"/>
      <c r="I48" s="68"/>
      <c r="J48" s="69"/>
    </row>
    <row r="49" spans="2:10" ht="15">
      <c r="B49" s="66" t="s">
        <v>57</v>
      </c>
      <c r="C49" s="67"/>
      <c r="D49" s="68"/>
      <c r="E49" s="68"/>
      <c r="F49" s="68"/>
      <c r="G49" s="68"/>
      <c r="H49" s="68"/>
      <c r="I49" s="68"/>
      <c r="J49" s="69"/>
    </row>
    <row r="50" spans="2:10" ht="15">
      <c r="B50" s="66" t="s">
        <v>58</v>
      </c>
      <c r="C50" s="67"/>
      <c r="D50" s="68"/>
      <c r="E50" s="68"/>
      <c r="F50" s="68"/>
      <c r="G50" s="68"/>
      <c r="H50" s="68"/>
      <c r="I50" s="68"/>
      <c r="J50" s="69"/>
    </row>
    <row r="51" spans="2:10" ht="15">
      <c r="B51" s="66" t="s">
        <v>59</v>
      </c>
      <c r="C51" s="67"/>
      <c r="D51" s="68"/>
      <c r="E51" s="68"/>
      <c r="F51" s="68"/>
      <c r="G51" s="68"/>
      <c r="H51" s="68"/>
      <c r="I51" s="68"/>
      <c r="J51" s="69"/>
    </row>
    <row r="52" spans="2:10" ht="15">
      <c r="B52" s="70"/>
      <c r="C52" s="71"/>
      <c r="D52" s="72"/>
      <c r="E52" s="72"/>
      <c r="F52" s="72"/>
      <c r="G52" s="72"/>
      <c r="H52" s="72"/>
      <c r="I52" s="72"/>
      <c r="J52" s="73"/>
    </row>
    <row r="53" spans="1:3" ht="15">
      <c r="A53" s="74"/>
      <c r="B53" s="75"/>
      <c r="C53" s="76"/>
    </row>
    <row r="54" spans="1:3" ht="15">
      <c r="A54" s="74"/>
      <c r="B54" s="75"/>
      <c r="C54" s="76"/>
    </row>
    <row r="55" spans="1:3" ht="15">
      <c r="A55" s="74"/>
      <c r="B55" s="75"/>
      <c r="C55" s="76"/>
    </row>
    <row r="56" spans="1:3" ht="15">
      <c r="A56" s="74"/>
      <c r="B56" s="75"/>
      <c r="C56" s="76"/>
    </row>
    <row r="57" spans="1:3" ht="15">
      <c r="A57" s="74"/>
      <c r="B57" s="75"/>
      <c r="C57" s="76"/>
    </row>
    <row r="58" spans="1:3" ht="15">
      <c r="A58" s="74"/>
      <c r="B58" s="75"/>
      <c r="C58" s="76"/>
    </row>
    <row r="59" spans="1:3" ht="15">
      <c r="A59" s="74"/>
      <c r="B59" s="75"/>
      <c r="C59" s="76"/>
    </row>
    <row r="60" ht="15">
      <c r="B60" s="75"/>
    </row>
    <row r="61" ht="15">
      <c r="B61" s="75"/>
    </row>
    <row r="62" ht="15">
      <c r="B62" s="75"/>
    </row>
    <row r="63" ht="15">
      <c r="B63" s="75"/>
    </row>
  </sheetData>
  <printOptions/>
  <pageMargins left="0.75" right="0.75" top="1" bottom="1" header="0.5" footer="0.5"/>
  <pageSetup fitToHeight="1" fitToWidth="1" horizontalDpi="600" verticalDpi="600" orientation="portrait" paperSize="9" scale="73" r:id="rId1"/>
  <headerFooter alignWithMargins="0">
    <oddHeader>&amp;R&amp;"Arial,Bold"&amp;12Schedule 3.3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G38"/>
  <sheetViews>
    <sheetView showGridLines="0" workbookViewId="0" topLeftCell="A3">
      <selection activeCell="G37" sqref="G37"/>
    </sheetView>
  </sheetViews>
  <sheetFormatPr defaultColWidth="9.140625" defaultRowHeight="12.75"/>
  <cols>
    <col min="1" max="1" width="11.7109375" style="43" customWidth="1"/>
    <col min="2" max="2" width="9.140625" style="43" customWidth="1"/>
    <col min="3" max="3" width="9.421875" style="43" bestFit="1" customWidth="1"/>
    <col min="4" max="4" width="28.140625" style="43" bestFit="1" customWidth="1"/>
    <col min="5" max="5" width="11.140625" style="43" customWidth="1"/>
    <col min="6" max="6" width="9.140625" style="43" customWidth="1"/>
    <col min="7" max="7" width="10.8515625" style="43" bestFit="1" customWidth="1"/>
    <col min="8" max="16384" width="9.140625" style="43" customWidth="1"/>
  </cols>
  <sheetData>
    <row r="1" ht="6" customHeight="1" thickBot="1"/>
    <row r="2" spans="1:7" ht="12.75">
      <c r="A2" s="399" t="s">
        <v>60</v>
      </c>
      <c r="B2" s="400"/>
      <c r="C2" s="401"/>
      <c r="D2" s="77"/>
      <c r="E2" s="402" t="s">
        <v>61</v>
      </c>
      <c r="F2" s="403"/>
      <c r="G2" s="404"/>
    </row>
    <row r="3" spans="1:7" ht="12.75">
      <c r="A3" s="78" t="s">
        <v>62</v>
      </c>
      <c r="B3" s="79" t="s">
        <v>63</v>
      </c>
      <c r="C3" s="80" t="s">
        <v>64</v>
      </c>
      <c r="D3" s="81"/>
      <c r="E3" s="78" t="s">
        <v>62</v>
      </c>
      <c r="F3" s="79" t="s">
        <v>63</v>
      </c>
      <c r="G3" s="80" t="s">
        <v>64</v>
      </c>
    </row>
    <row r="4" spans="1:7" ht="13.5" thickBot="1">
      <c r="A4" s="82" t="s">
        <v>65</v>
      </c>
      <c r="B4" s="83" t="s">
        <v>65</v>
      </c>
      <c r="C4" s="84" t="s">
        <v>65</v>
      </c>
      <c r="D4" s="85" t="s">
        <v>66</v>
      </c>
      <c r="E4" s="82" t="s">
        <v>65</v>
      </c>
      <c r="F4" s="83" t="s">
        <v>65</v>
      </c>
      <c r="G4" s="84" t="s">
        <v>65</v>
      </c>
    </row>
    <row r="5" spans="1:7" ht="9" customHeight="1">
      <c r="A5" s="86"/>
      <c r="B5" s="87"/>
      <c r="C5" s="88"/>
      <c r="D5" s="89"/>
      <c r="E5" s="86"/>
      <c r="F5" s="87"/>
      <c r="G5" s="88"/>
    </row>
    <row r="6" spans="1:7" ht="12.75">
      <c r="A6" s="90">
        <v>1159436.46</v>
      </c>
      <c r="B6" s="91">
        <v>-56804.266</v>
      </c>
      <c r="C6" s="92">
        <v>1102632.194</v>
      </c>
      <c r="D6" s="93" t="s">
        <v>67</v>
      </c>
      <c r="E6" s="90">
        <v>1236154.18</v>
      </c>
      <c r="F6" s="91">
        <v>-89638.4</v>
      </c>
      <c r="G6" s="94">
        <v>1146515.78</v>
      </c>
    </row>
    <row r="7" spans="1:7" ht="12.75">
      <c r="A7" s="90">
        <v>270456.071</v>
      </c>
      <c r="B7" s="91">
        <v>-12627.192</v>
      </c>
      <c r="C7" s="92">
        <v>257828.879</v>
      </c>
      <c r="D7" s="93" t="s">
        <v>68</v>
      </c>
      <c r="E7" s="90">
        <v>277076.50899999996</v>
      </c>
      <c r="F7" s="91">
        <v>-17324.208</v>
      </c>
      <c r="G7" s="94">
        <v>259752.30099999998</v>
      </c>
    </row>
    <row r="8" spans="1:7" ht="12.75">
      <c r="A8" s="90">
        <v>221348.22600000002</v>
      </c>
      <c r="B8" s="91">
        <v>-64733.213</v>
      </c>
      <c r="C8" s="92">
        <v>156615.01300000004</v>
      </c>
      <c r="D8" s="93" t="s">
        <v>69</v>
      </c>
      <c r="E8" s="90">
        <v>233021.84100000001</v>
      </c>
      <c r="F8" s="91">
        <v>-63457</v>
      </c>
      <c r="G8" s="94">
        <v>169564.84100000001</v>
      </c>
    </row>
    <row r="9" spans="1:7" ht="12.75">
      <c r="A9" s="90">
        <v>284367.768</v>
      </c>
      <c r="B9" s="91">
        <v>-3605.074</v>
      </c>
      <c r="C9" s="92">
        <v>280762.69399999996</v>
      </c>
      <c r="D9" s="93" t="s">
        <v>70</v>
      </c>
      <c r="E9" s="90">
        <v>322018.797</v>
      </c>
      <c r="F9" s="91">
        <v>-4525.2</v>
      </c>
      <c r="G9" s="94">
        <v>317493.597</v>
      </c>
    </row>
    <row r="10" spans="1:7" ht="12.75">
      <c r="A10" s="90">
        <v>273527.819</v>
      </c>
      <c r="B10" s="91">
        <v>-38457</v>
      </c>
      <c r="C10" s="92">
        <v>235070.81900000002</v>
      </c>
      <c r="D10" s="93" t="s">
        <v>71</v>
      </c>
      <c r="E10" s="90">
        <v>274712.42</v>
      </c>
      <c r="F10" s="91">
        <v>-41456</v>
      </c>
      <c r="G10" s="94">
        <v>233256.42</v>
      </c>
    </row>
    <row r="11" spans="1:7" ht="12.75">
      <c r="A11" s="90">
        <v>137791.658</v>
      </c>
      <c r="B11" s="91">
        <v>-28520</v>
      </c>
      <c r="C11" s="92">
        <v>109271.658</v>
      </c>
      <c r="D11" s="93" t="s">
        <v>72</v>
      </c>
      <c r="E11" s="90">
        <v>124664.06</v>
      </c>
      <c r="F11" s="91">
        <v>-28554</v>
      </c>
      <c r="G11" s="94">
        <v>96110.06</v>
      </c>
    </row>
    <row r="12" spans="1:7" ht="12.75">
      <c r="A12" s="95">
        <v>2346928.002</v>
      </c>
      <c r="B12" s="96">
        <v>-204746.745</v>
      </c>
      <c r="C12" s="97">
        <v>2142181.2569999998</v>
      </c>
      <c r="D12" s="98" t="s">
        <v>73</v>
      </c>
      <c r="E12" s="95">
        <v>2467647.807</v>
      </c>
      <c r="F12" s="96">
        <v>-244954.80800000002</v>
      </c>
      <c r="G12" s="97">
        <v>2222692.9990000003</v>
      </c>
    </row>
    <row r="13" spans="1:7" ht="12.75">
      <c r="A13" s="99"/>
      <c r="B13" s="91"/>
      <c r="C13" s="92"/>
      <c r="D13" s="100"/>
      <c r="E13" s="90"/>
      <c r="F13" s="91"/>
      <c r="G13" s="94"/>
    </row>
    <row r="14" spans="1:7" ht="12.75">
      <c r="A14" s="99"/>
      <c r="B14" s="91"/>
      <c r="C14" s="92"/>
      <c r="D14" s="98" t="s">
        <v>74</v>
      </c>
      <c r="E14" s="90"/>
      <c r="F14" s="91"/>
      <c r="G14" s="94"/>
    </row>
    <row r="15" spans="1:7" ht="12.75">
      <c r="A15" s="90">
        <v>368761</v>
      </c>
      <c r="B15" s="91">
        <v>-94644</v>
      </c>
      <c r="C15" s="92">
        <v>274117</v>
      </c>
      <c r="D15" s="93" t="s">
        <v>75</v>
      </c>
      <c r="E15" s="90">
        <v>403777</v>
      </c>
      <c r="F15" s="91">
        <v>-109938</v>
      </c>
      <c r="G15" s="94">
        <v>293839</v>
      </c>
    </row>
    <row r="16" spans="1:7" ht="12.75">
      <c r="A16" s="90">
        <v>131134.886</v>
      </c>
      <c r="B16" s="91">
        <v>-6700</v>
      </c>
      <c r="C16" s="92">
        <v>124434.886</v>
      </c>
      <c r="D16" s="93" t="s">
        <v>76</v>
      </c>
      <c r="E16" s="90">
        <v>180076.4</v>
      </c>
      <c r="F16" s="91">
        <v>-11261</v>
      </c>
      <c r="G16" s="94">
        <v>168815.4</v>
      </c>
    </row>
    <row r="17" spans="1:7" ht="12.75">
      <c r="A17" s="95">
        <v>499895.886</v>
      </c>
      <c r="B17" s="96">
        <v>-101344</v>
      </c>
      <c r="C17" s="97">
        <v>398551.886</v>
      </c>
      <c r="D17" s="98" t="s">
        <v>77</v>
      </c>
      <c r="E17" s="95">
        <v>583853.4</v>
      </c>
      <c r="F17" s="96">
        <v>-121199</v>
      </c>
      <c r="G17" s="97">
        <v>462654.4</v>
      </c>
    </row>
    <row r="18" spans="1:7" ht="12.75">
      <c r="A18" s="101"/>
      <c r="B18" s="102"/>
      <c r="C18" s="103"/>
      <c r="D18" s="104"/>
      <c r="E18" s="101"/>
      <c r="F18" s="102"/>
      <c r="G18" s="103"/>
    </row>
    <row r="19" spans="1:7" ht="12.75">
      <c r="A19" s="95">
        <v>2846823.888</v>
      </c>
      <c r="B19" s="96">
        <v>-306090.745</v>
      </c>
      <c r="C19" s="97">
        <v>2540733.1429999997</v>
      </c>
      <c r="D19" s="104" t="s">
        <v>78</v>
      </c>
      <c r="E19" s="95">
        <v>3051501.207</v>
      </c>
      <c r="F19" s="96">
        <v>-366153.808</v>
      </c>
      <c r="G19" s="97">
        <v>2685347.399</v>
      </c>
    </row>
    <row r="20" spans="1:7" ht="12.75">
      <c r="A20" s="101"/>
      <c r="B20" s="102"/>
      <c r="C20" s="103"/>
      <c r="D20" s="104"/>
      <c r="E20" s="101"/>
      <c r="F20" s="102"/>
      <c r="G20" s="103"/>
    </row>
    <row r="21" spans="1:7" ht="12.75">
      <c r="A21" s="90">
        <v>8949.347999999998</v>
      </c>
      <c r="B21" s="91">
        <v>0</v>
      </c>
      <c r="C21" s="92">
        <v>8949.347999999998</v>
      </c>
      <c r="D21" s="93" t="s">
        <v>79</v>
      </c>
      <c r="E21" s="90">
        <v>9215.8</v>
      </c>
      <c r="F21" s="91">
        <v>0</v>
      </c>
      <c r="G21" s="94">
        <v>9215.8</v>
      </c>
    </row>
    <row r="22" spans="1:7" ht="12.75">
      <c r="A22" s="90"/>
      <c r="B22" s="91"/>
      <c r="C22" s="94"/>
      <c r="D22" s="100"/>
      <c r="E22" s="90"/>
      <c r="F22" s="91"/>
      <c r="G22" s="94"/>
    </row>
    <row r="23" spans="1:7" ht="12.75">
      <c r="A23" s="95">
        <v>2855773.2359999996</v>
      </c>
      <c r="B23" s="96">
        <v>-306090.745</v>
      </c>
      <c r="C23" s="97">
        <v>2549682.4909999995</v>
      </c>
      <c r="D23" s="98" t="s">
        <v>80</v>
      </c>
      <c r="E23" s="95">
        <v>3060717.0069999998</v>
      </c>
      <c r="F23" s="96">
        <v>-366153.808</v>
      </c>
      <c r="G23" s="97">
        <v>2694563.199</v>
      </c>
    </row>
    <row r="24" spans="1:7" ht="12.75">
      <c r="A24" s="101"/>
      <c r="B24" s="102"/>
      <c r="C24" s="103"/>
      <c r="D24" s="104"/>
      <c r="E24" s="101"/>
      <c r="F24" s="102"/>
      <c r="G24" s="103"/>
    </row>
    <row r="25" spans="1:7" ht="12.75">
      <c r="A25" s="105">
        <v>16541</v>
      </c>
      <c r="B25" s="106">
        <v>0</v>
      </c>
      <c r="C25" s="92">
        <v>16541</v>
      </c>
      <c r="D25" s="93" t="s">
        <v>81</v>
      </c>
      <c r="E25" s="105">
        <v>20604</v>
      </c>
      <c r="F25" s="106">
        <v>0</v>
      </c>
      <c r="G25" s="94">
        <v>20604</v>
      </c>
    </row>
    <row r="26" spans="1:7" ht="12.75">
      <c r="A26" s="105">
        <v>0</v>
      </c>
      <c r="B26" s="106">
        <v>-11100</v>
      </c>
      <c r="C26" s="92">
        <v>-11100</v>
      </c>
      <c r="D26" s="93" t="s">
        <v>82</v>
      </c>
      <c r="E26" s="105">
        <v>0</v>
      </c>
      <c r="F26" s="106">
        <v>-12060</v>
      </c>
      <c r="G26" s="94">
        <v>-12060</v>
      </c>
    </row>
    <row r="27" spans="1:7" ht="12.75">
      <c r="A27" s="95">
        <v>2872314.2359999996</v>
      </c>
      <c r="B27" s="96">
        <v>-317190.745</v>
      </c>
      <c r="C27" s="97">
        <v>2555123.4909999995</v>
      </c>
      <c r="D27" s="98" t="s">
        <v>83</v>
      </c>
      <c r="E27" s="95">
        <v>3081321.0069999998</v>
      </c>
      <c r="F27" s="96">
        <v>-378213.808</v>
      </c>
      <c r="G27" s="97">
        <v>2703107.199</v>
      </c>
    </row>
    <row r="28" spans="1:7" ht="12.75">
      <c r="A28" s="107"/>
      <c r="B28" s="108"/>
      <c r="C28" s="94">
        <v>-188061</v>
      </c>
      <c r="D28" s="109" t="s">
        <v>84</v>
      </c>
      <c r="E28" s="110"/>
      <c r="F28" s="108"/>
      <c r="G28" s="94">
        <v>-206377</v>
      </c>
    </row>
    <row r="29" spans="1:7" ht="12.75">
      <c r="A29" s="107"/>
      <c r="B29" s="108"/>
      <c r="C29" s="97">
        <v>2367062.4909999995</v>
      </c>
      <c r="D29" s="98" t="s">
        <v>85</v>
      </c>
      <c r="E29" s="110"/>
      <c r="F29" s="108"/>
      <c r="G29" s="97">
        <v>2496730.199</v>
      </c>
    </row>
    <row r="30" spans="1:7" ht="12.75">
      <c r="A30" s="107"/>
      <c r="B30" s="108"/>
      <c r="C30" s="94">
        <v>-23762</v>
      </c>
      <c r="D30" s="109" t="s">
        <v>86</v>
      </c>
      <c r="E30" s="110"/>
      <c r="F30" s="108"/>
      <c r="G30" s="94"/>
    </row>
    <row r="31" spans="1:7" ht="12.75">
      <c r="A31" s="107"/>
      <c r="B31" s="108"/>
      <c r="C31" s="94"/>
      <c r="D31" s="109" t="s">
        <v>87</v>
      </c>
      <c r="E31" s="110"/>
      <c r="F31" s="108"/>
      <c r="G31" s="94"/>
    </row>
    <row r="32" spans="1:7" ht="13.5" thickBot="1">
      <c r="A32" s="111"/>
      <c r="B32" s="112"/>
      <c r="C32" s="113">
        <v>2343300.4909999995</v>
      </c>
      <c r="D32" s="85" t="s">
        <v>88</v>
      </c>
      <c r="E32" s="114"/>
      <c r="F32" s="112"/>
      <c r="G32" s="113">
        <v>2496730.199</v>
      </c>
    </row>
    <row r="33" spans="1:7" ht="12.75">
      <c r="A33" s="107"/>
      <c r="B33" s="108"/>
      <c r="C33" s="103"/>
      <c r="D33" s="115"/>
      <c r="E33" s="110"/>
      <c r="F33" s="108"/>
      <c r="G33" s="103"/>
    </row>
    <row r="34" spans="1:7" ht="12.75">
      <c r="A34" s="107"/>
      <c r="B34" s="108"/>
      <c r="C34" s="116"/>
      <c r="D34" s="104" t="s">
        <v>89</v>
      </c>
      <c r="E34" s="110"/>
      <c r="F34" s="108"/>
      <c r="G34" s="117"/>
    </row>
    <row r="35" spans="1:7" ht="12.75">
      <c r="A35" s="107"/>
      <c r="B35" s="108"/>
      <c r="C35" s="94">
        <v>-1822000</v>
      </c>
      <c r="D35" s="109" t="s">
        <v>90</v>
      </c>
      <c r="E35" s="110"/>
      <c r="F35" s="108"/>
      <c r="G35" s="94">
        <v>-1913100</v>
      </c>
    </row>
    <row r="36" spans="1:7" ht="12.75">
      <c r="A36" s="107"/>
      <c r="B36" s="108"/>
      <c r="C36" s="94">
        <v>-521300</v>
      </c>
      <c r="D36" s="109" t="s">
        <v>91</v>
      </c>
      <c r="E36" s="110"/>
      <c r="F36" s="108"/>
      <c r="G36" s="94">
        <v>-583630</v>
      </c>
    </row>
    <row r="37" spans="1:7" ht="13.5" thickBot="1">
      <c r="A37" s="111"/>
      <c r="B37" s="112"/>
      <c r="C37" s="113">
        <v>-2343300</v>
      </c>
      <c r="D37" s="118" t="s">
        <v>92</v>
      </c>
      <c r="E37" s="114"/>
      <c r="F37" s="112"/>
      <c r="G37" s="113">
        <v>-2496730</v>
      </c>
    </row>
    <row r="38" spans="1:7" ht="13.5" hidden="1" thickBot="1">
      <c r="A38" s="119"/>
      <c r="B38" s="120"/>
      <c r="C38" s="121">
        <v>0.4909999994561076</v>
      </c>
      <c r="D38" s="122" t="s">
        <v>93</v>
      </c>
      <c r="E38" s="123"/>
      <c r="F38" s="120"/>
      <c r="G38" s="121">
        <v>2100.1990000000224</v>
      </c>
    </row>
  </sheetData>
  <mergeCells count="2">
    <mergeCell ref="A2:C2"/>
    <mergeCell ref="E2:G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1"/>
  <headerFooter alignWithMargins="0">
    <oddHeader>&amp;L&amp;"Arial,Bold"&amp;14Restricted&amp;C&amp;"Arial,Bold"&amp;14
Budget Submission - Objective Summary&amp;R&amp;"Arial,Bold"&amp;12Schedule 3.4</oddHeader>
    <oddFooter>&amp;L&amp;F &amp;A
as at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35"/>
  <sheetViews>
    <sheetView showGridLines="0" zoomScale="85" zoomScaleNormal="85" workbookViewId="0" topLeftCell="A1">
      <selection activeCell="H21" sqref="H21"/>
    </sheetView>
  </sheetViews>
  <sheetFormatPr defaultColWidth="9.140625" defaultRowHeight="12.75"/>
  <cols>
    <col min="1" max="1" width="35.00390625" style="125" customWidth="1"/>
    <col min="2" max="6" width="11.7109375" style="125" customWidth="1"/>
    <col min="7" max="8" width="7.8515625" style="125" bestFit="1" customWidth="1"/>
    <col min="9" max="9" width="9.28125" style="125" customWidth="1"/>
    <col min="10" max="10" width="11.7109375" style="125" customWidth="1"/>
    <col min="11" max="16384" width="9.140625" style="125" customWidth="1"/>
  </cols>
  <sheetData>
    <row r="1" spans="1:3" ht="15.75">
      <c r="A1" s="124"/>
      <c r="B1" s="124"/>
      <c r="C1" s="124"/>
    </row>
    <row r="2" ht="13.5" thickBot="1"/>
    <row r="3" spans="1:10" ht="90" thickBot="1">
      <c r="A3" s="126" t="s">
        <v>94</v>
      </c>
      <c r="B3" s="127" t="s">
        <v>95</v>
      </c>
      <c r="C3" s="127" t="s">
        <v>96</v>
      </c>
      <c r="D3" s="127" t="s">
        <v>97</v>
      </c>
      <c r="E3" s="127" t="s">
        <v>180</v>
      </c>
      <c r="F3" s="127" t="s">
        <v>181</v>
      </c>
      <c r="G3" s="127" t="s">
        <v>98</v>
      </c>
      <c r="H3" s="127" t="s">
        <v>99</v>
      </c>
      <c r="I3" s="128" t="s">
        <v>100</v>
      </c>
      <c r="J3" s="129"/>
    </row>
    <row r="4" spans="1:10" ht="12.75">
      <c r="A4" s="130" t="s">
        <v>66</v>
      </c>
      <c r="B4" s="131"/>
      <c r="C4" s="131"/>
      <c r="D4" s="132"/>
      <c r="E4" s="132"/>
      <c r="F4" s="132"/>
      <c r="G4" s="132"/>
      <c r="H4" s="132"/>
      <c r="I4" s="133"/>
      <c r="J4" s="134"/>
    </row>
    <row r="5" spans="1:10" ht="12.75">
      <c r="A5" s="135" t="s">
        <v>67</v>
      </c>
      <c r="B5" s="136">
        <v>1102632.1944100002</v>
      </c>
      <c r="C5" s="136">
        <v>47088.37546999987</v>
      </c>
      <c r="D5" s="136">
        <v>1149719.8</v>
      </c>
      <c r="E5" s="136">
        <v>1149623</v>
      </c>
      <c r="F5" s="136">
        <v>1162640</v>
      </c>
      <c r="G5" s="136">
        <v>1146515.78</v>
      </c>
      <c r="H5" s="136">
        <v>1163077.78</v>
      </c>
      <c r="I5" s="137">
        <v>1163223.78</v>
      </c>
      <c r="J5" s="134">
        <v>-0.7698800000507617</v>
      </c>
    </row>
    <row r="6" spans="1:10" ht="12.75">
      <c r="A6" s="135" t="s">
        <v>68</v>
      </c>
      <c r="B6" s="136">
        <v>257828.87900000002</v>
      </c>
      <c r="C6" s="136">
        <v>9475.182069999999</v>
      </c>
      <c r="D6" s="136">
        <v>267304.4</v>
      </c>
      <c r="E6" s="136">
        <v>163602</v>
      </c>
      <c r="F6" s="136">
        <v>172602</v>
      </c>
      <c r="G6" s="136">
        <v>259752.30099999998</v>
      </c>
      <c r="H6" s="136">
        <v>262272.301</v>
      </c>
      <c r="I6" s="137">
        <v>262272.301</v>
      </c>
      <c r="J6" s="134">
        <v>0.33892999995077844</v>
      </c>
    </row>
    <row r="7" spans="1:10" ht="12.75">
      <c r="A7" s="135" t="s">
        <v>69</v>
      </c>
      <c r="B7" s="136">
        <v>156615.01303</v>
      </c>
      <c r="C7" s="136">
        <v>5718.8142899999875</v>
      </c>
      <c r="D7" s="136">
        <v>162334.2</v>
      </c>
      <c r="E7" s="136">
        <v>267822</v>
      </c>
      <c r="F7" s="136">
        <v>275150</v>
      </c>
      <c r="G7" s="136">
        <v>169564.84100000001</v>
      </c>
      <c r="H7" s="136">
        <v>166164.84100000001</v>
      </c>
      <c r="I7" s="137">
        <v>166164.84100000001</v>
      </c>
      <c r="J7" s="134">
        <v>0.37268000002222834</v>
      </c>
    </row>
    <row r="8" spans="1:10" ht="12.75">
      <c r="A8" s="135" t="s">
        <v>70</v>
      </c>
      <c r="B8" s="136">
        <v>280762.69428</v>
      </c>
      <c r="C8" s="136">
        <v>19458.706979999995</v>
      </c>
      <c r="D8" s="136">
        <v>300220.6</v>
      </c>
      <c r="E8" s="136">
        <v>305092</v>
      </c>
      <c r="F8" s="136">
        <v>305361</v>
      </c>
      <c r="G8" s="136">
        <v>317493.59699999995</v>
      </c>
      <c r="H8" s="136">
        <v>320423.59699999995</v>
      </c>
      <c r="I8" s="137">
        <v>321965.59699999995</v>
      </c>
      <c r="J8" s="134">
        <v>-0.8012600000147359</v>
      </c>
    </row>
    <row r="9" spans="1:10" ht="12.75">
      <c r="A9" s="135" t="s">
        <v>71</v>
      </c>
      <c r="B9" s="136">
        <v>235071.14619</v>
      </c>
      <c r="C9" s="136">
        <v>4019.0620699999936</v>
      </c>
      <c r="D9" s="136">
        <v>239090.4</v>
      </c>
      <c r="E9" s="136">
        <v>91886</v>
      </c>
      <c r="F9" s="136">
        <v>89514</v>
      </c>
      <c r="G9" s="136">
        <v>233256.42</v>
      </c>
      <c r="H9" s="136">
        <v>237467.42</v>
      </c>
      <c r="I9" s="137">
        <v>240093.42</v>
      </c>
      <c r="J9" s="134">
        <v>0.1917400000302223</v>
      </c>
    </row>
    <row r="10" spans="1:10" ht="12.75">
      <c r="A10" s="135" t="s">
        <v>72</v>
      </c>
      <c r="B10" s="136">
        <v>109271.65799999998</v>
      </c>
      <c r="C10" s="136">
        <v>-15791.997280000003</v>
      </c>
      <c r="D10" s="136">
        <v>93479.6</v>
      </c>
      <c r="E10" s="136">
        <v>246438</v>
      </c>
      <c r="F10" s="136">
        <v>251737</v>
      </c>
      <c r="G10" s="136">
        <v>96110.06</v>
      </c>
      <c r="H10" s="136">
        <v>97335.06</v>
      </c>
      <c r="I10" s="137">
        <v>97335.06</v>
      </c>
      <c r="J10" s="134">
        <v>-0.060719999972207006</v>
      </c>
    </row>
    <row r="11" spans="1:10" ht="12.75">
      <c r="A11" s="138" t="s">
        <v>73</v>
      </c>
      <c r="B11" s="139">
        <v>2142181.58491</v>
      </c>
      <c r="C11" s="139">
        <v>69968.14359999984</v>
      </c>
      <c r="D11" s="139">
        <v>2212149</v>
      </c>
      <c r="E11" s="139">
        <v>2224463</v>
      </c>
      <c r="F11" s="139">
        <v>2257004</v>
      </c>
      <c r="G11" s="139">
        <v>2222692.999</v>
      </c>
      <c r="H11" s="139">
        <v>2246740.999</v>
      </c>
      <c r="I11" s="140">
        <v>2251054.999</v>
      </c>
      <c r="J11" s="134">
        <v>-0.72851000004448</v>
      </c>
    </row>
    <row r="12" spans="1:10" ht="12.75">
      <c r="A12" s="138" t="s">
        <v>74</v>
      </c>
      <c r="B12" s="141"/>
      <c r="C12" s="141"/>
      <c r="D12" s="142"/>
      <c r="E12" s="142"/>
      <c r="F12" s="142"/>
      <c r="G12" s="142"/>
      <c r="H12" s="142"/>
      <c r="I12" s="143"/>
      <c r="J12" s="134">
        <v>0</v>
      </c>
    </row>
    <row r="13" spans="1:10" ht="12.75">
      <c r="A13" s="135" t="s">
        <v>75</v>
      </c>
      <c r="B13" s="136">
        <v>274117</v>
      </c>
      <c r="C13" s="136">
        <v>5942.68</v>
      </c>
      <c r="D13" s="136">
        <v>280060</v>
      </c>
      <c r="E13" s="136">
        <v>280060</v>
      </c>
      <c r="F13" s="136">
        <v>260080</v>
      </c>
      <c r="G13" s="136">
        <v>293839</v>
      </c>
      <c r="H13" s="136">
        <v>313841</v>
      </c>
      <c r="I13" s="137">
        <v>324076</v>
      </c>
      <c r="J13" s="134">
        <v>0.31999999999970896</v>
      </c>
    </row>
    <row r="14" spans="1:10" s="144" customFormat="1" ht="12.75">
      <c r="A14" s="135" t="s">
        <v>76</v>
      </c>
      <c r="B14" s="136">
        <v>124434.88573000013</v>
      </c>
      <c r="C14" s="136">
        <v>-63547.09099999999</v>
      </c>
      <c r="D14" s="136">
        <v>60887.4</v>
      </c>
      <c r="E14" s="136">
        <v>60694</v>
      </c>
      <c r="F14" s="136">
        <v>56702</v>
      </c>
      <c r="G14" s="136">
        <v>168815.4</v>
      </c>
      <c r="H14" s="136">
        <v>257381.4</v>
      </c>
      <c r="I14" s="137">
        <v>346260.4</v>
      </c>
      <c r="J14" s="134">
        <v>-0.3947300001309486</v>
      </c>
    </row>
    <row r="15" spans="1:10" s="144" customFormat="1" ht="13.5" thickBot="1">
      <c r="A15" s="138" t="s">
        <v>77</v>
      </c>
      <c r="B15" s="145">
        <v>398551.8857300001</v>
      </c>
      <c r="C15" s="145">
        <v>-57604.41099999999</v>
      </c>
      <c r="D15" s="145">
        <v>340947.4</v>
      </c>
      <c r="E15" s="145">
        <v>340754</v>
      </c>
      <c r="F15" s="145">
        <v>316782</v>
      </c>
      <c r="G15" s="145">
        <v>462654.4</v>
      </c>
      <c r="H15" s="145">
        <v>571222.4</v>
      </c>
      <c r="I15" s="146">
        <v>670336.4</v>
      </c>
      <c r="J15" s="134">
        <v>-0.07473000008030795</v>
      </c>
    </row>
    <row r="16" spans="1:10" ht="12.75">
      <c r="A16" s="138" t="s">
        <v>78</v>
      </c>
      <c r="B16" s="139">
        <v>2540733.4706400004</v>
      </c>
      <c r="C16" s="139">
        <v>12363.732599999843</v>
      </c>
      <c r="D16" s="139">
        <v>2553096.4</v>
      </c>
      <c r="E16" s="139">
        <v>2565217</v>
      </c>
      <c r="F16" s="139">
        <v>2573786</v>
      </c>
      <c r="G16" s="139">
        <v>2685347.3989999997</v>
      </c>
      <c r="H16" s="139">
        <v>2817963.3989999997</v>
      </c>
      <c r="I16" s="140">
        <v>2921391.3989999997</v>
      </c>
      <c r="J16" s="134">
        <v>-0.8032400003576186</v>
      </c>
    </row>
    <row r="17" spans="1:10" s="147" customFormat="1" ht="12.75">
      <c r="A17" s="135" t="s">
        <v>101</v>
      </c>
      <c r="B17" s="136">
        <v>8949.348000000002</v>
      </c>
      <c r="C17" s="136">
        <v>141.24800000000002</v>
      </c>
      <c r="D17" s="136">
        <v>9090.8</v>
      </c>
      <c r="E17" s="136">
        <v>9908</v>
      </c>
      <c r="F17" s="136">
        <v>9899</v>
      </c>
      <c r="G17" s="136">
        <v>9215.8</v>
      </c>
      <c r="H17" s="136">
        <v>9215.8</v>
      </c>
      <c r="I17" s="137">
        <v>9215.8</v>
      </c>
      <c r="J17" s="134">
        <v>0.2039999999992972</v>
      </c>
    </row>
    <row r="18" spans="1:10" ht="12.75">
      <c r="A18" s="148" t="s">
        <v>102</v>
      </c>
      <c r="B18" s="139">
        <v>2549682.8186400007</v>
      </c>
      <c r="C18" s="139">
        <v>12504.980599999843</v>
      </c>
      <c r="D18" s="139">
        <v>2562187.2</v>
      </c>
      <c r="E18" s="139">
        <v>2575125</v>
      </c>
      <c r="F18" s="139">
        <v>2583685</v>
      </c>
      <c r="G18" s="139">
        <v>2694563.1989999996</v>
      </c>
      <c r="H18" s="139">
        <v>2827179.1989999996</v>
      </c>
      <c r="I18" s="140">
        <v>2930607.1989999996</v>
      </c>
      <c r="J18" s="134">
        <v>-0.5992400007744436</v>
      </c>
    </row>
    <row r="19" spans="1:10" ht="12.75">
      <c r="A19" s="135" t="s">
        <v>81</v>
      </c>
      <c r="B19" s="136">
        <v>16541</v>
      </c>
      <c r="C19" s="136">
        <v>-5</v>
      </c>
      <c r="D19" s="136">
        <v>16536</v>
      </c>
      <c r="E19" s="136">
        <v>16536</v>
      </c>
      <c r="F19" s="136">
        <v>13003</v>
      </c>
      <c r="G19" s="136">
        <v>20604</v>
      </c>
      <c r="H19" s="136">
        <v>23270</v>
      </c>
      <c r="I19" s="137">
        <v>25414</v>
      </c>
      <c r="J19" s="134">
        <v>0</v>
      </c>
    </row>
    <row r="20" spans="1:10" ht="12.75">
      <c r="A20" s="135" t="s">
        <v>82</v>
      </c>
      <c r="B20" s="136">
        <v>-11100</v>
      </c>
      <c r="C20" s="136">
        <v>0</v>
      </c>
      <c r="D20" s="136">
        <v>-11100</v>
      </c>
      <c r="E20" s="136">
        <v>-11100</v>
      </c>
      <c r="F20" s="136">
        <v>-13100</v>
      </c>
      <c r="G20" s="136">
        <v>-12060</v>
      </c>
      <c r="H20" s="136">
        <v>-12060</v>
      </c>
      <c r="I20" s="137">
        <v>-12060</v>
      </c>
      <c r="J20" s="134">
        <v>0</v>
      </c>
    </row>
    <row r="21" spans="1:10" ht="12.75">
      <c r="A21" s="148" t="s">
        <v>103</v>
      </c>
      <c r="B21" s="139">
        <v>2555123.8186400007</v>
      </c>
      <c r="C21" s="139">
        <v>12499.980599999843</v>
      </c>
      <c r="D21" s="139">
        <v>2567623.2</v>
      </c>
      <c r="E21" s="139">
        <v>2580561</v>
      </c>
      <c r="F21" s="139">
        <v>2583588</v>
      </c>
      <c r="G21" s="139">
        <v>2703107.1989999996</v>
      </c>
      <c r="H21" s="139">
        <v>2838389.1989999996</v>
      </c>
      <c r="I21" s="140">
        <v>2943961.1989999996</v>
      </c>
      <c r="J21" s="134">
        <v>-0.5992400007744436</v>
      </c>
    </row>
    <row r="22" spans="1:10" ht="12.75">
      <c r="A22" s="135" t="s">
        <v>104</v>
      </c>
      <c r="B22" s="136">
        <v>-188100</v>
      </c>
      <c r="C22" s="136">
        <v>-12500</v>
      </c>
      <c r="D22" s="136">
        <v>-200561</v>
      </c>
      <c r="E22" s="136">
        <v>-200561</v>
      </c>
      <c r="F22" s="136">
        <v>-200561</v>
      </c>
      <c r="G22" s="136">
        <v>-206377</v>
      </c>
      <c r="H22" s="136">
        <v>-208503</v>
      </c>
      <c r="I22" s="137">
        <v>-215324</v>
      </c>
      <c r="J22" s="134">
        <v>39</v>
      </c>
    </row>
    <row r="23" spans="1:10" ht="12.75">
      <c r="A23" s="148" t="s">
        <v>105</v>
      </c>
      <c r="B23" s="139">
        <v>2367023.8186400007</v>
      </c>
      <c r="C23" s="139">
        <v>-0.019400000157475006</v>
      </c>
      <c r="D23" s="139">
        <v>2367062.2</v>
      </c>
      <c r="E23" s="139">
        <v>2380000</v>
      </c>
      <c r="F23" s="139">
        <v>2383027</v>
      </c>
      <c r="G23" s="139">
        <v>2496730.1989999996</v>
      </c>
      <c r="H23" s="139">
        <v>2629886.1989999996</v>
      </c>
      <c r="I23" s="140">
        <v>2728637.1989999996</v>
      </c>
      <c r="J23" s="134">
        <v>38.400759999225556</v>
      </c>
    </row>
    <row r="24" spans="1:10" ht="12.75">
      <c r="A24" s="135" t="s">
        <v>86</v>
      </c>
      <c r="B24" s="136">
        <v>-23762</v>
      </c>
      <c r="C24" s="136"/>
      <c r="D24" s="136">
        <v>-23762</v>
      </c>
      <c r="E24" s="136">
        <v>-36701</v>
      </c>
      <c r="F24" s="136">
        <v>-36701</v>
      </c>
      <c r="G24" s="136">
        <v>0</v>
      </c>
      <c r="H24" s="136"/>
      <c r="I24" s="137"/>
      <c r="J24" s="134">
        <v>0</v>
      </c>
    </row>
    <row r="25" spans="1:10" ht="12.75">
      <c r="A25" s="135" t="s">
        <v>87</v>
      </c>
      <c r="B25" s="136"/>
      <c r="C25" s="136"/>
      <c r="D25" s="136">
        <v>0</v>
      </c>
      <c r="E25" s="136"/>
      <c r="F25" s="136"/>
      <c r="G25" s="136">
        <v>0</v>
      </c>
      <c r="H25" s="136"/>
      <c r="I25" s="137"/>
      <c r="J25" s="134">
        <v>0</v>
      </c>
    </row>
    <row r="26" spans="1:10" ht="13.5" thickBot="1">
      <c r="A26" s="149" t="s">
        <v>106</v>
      </c>
      <c r="B26" s="145">
        <v>2343261.8186400007</v>
      </c>
      <c r="C26" s="145">
        <v>-0.019400000157475006</v>
      </c>
      <c r="D26" s="145">
        <v>2343300.2</v>
      </c>
      <c r="E26" s="145">
        <v>2343299</v>
      </c>
      <c r="F26" s="145">
        <v>2346326</v>
      </c>
      <c r="G26" s="145">
        <v>2496730.1989999996</v>
      </c>
      <c r="H26" s="145">
        <v>2629886.1989999996</v>
      </c>
      <c r="I26" s="146">
        <v>2728637.1989999996</v>
      </c>
      <c r="J26" s="134">
        <v>38.400759999225556</v>
      </c>
    </row>
    <row r="27" spans="1:9" ht="12.75">
      <c r="A27" s="150"/>
      <c r="B27" s="151"/>
      <c r="C27" s="151"/>
      <c r="D27" s="152"/>
      <c r="E27" s="152"/>
      <c r="F27" s="152"/>
      <c r="G27" s="152"/>
      <c r="H27" s="152"/>
      <c r="I27" s="153"/>
    </row>
    <row r="28" spans="1:9" ht="12.75">
      <c r="A28" s="148" t="s">
        <v>89</v>
      </c>
      <c r="B28" s="154"/>
      <c r="C28" s="154"/>
      <c r="D28" s="155"/>
      <c r="E28" s="155"/>
      <c r="F28" s="155"/>
      <c r="G28" s="155"/>
      <c r="H28" s="155"/>
      <c r="I28" s="156"/>
    </row>
    <row r="29" spans="1:9" ht="12.75">
      <c r="A29" s="135" t="s">
        <v>90</v>
      </c>
      <c r="B29" s="136">
        <v>-1822000</v>
      </c>
      <c r="C29" s="136"/>
      <c r="D29" s="157">
        <v>-1822000</v>
      </c>
      <c r="E29" s="158">
        <v>-1822000</v>
      </c>
      <c r="F29" s="158">
        <v>-1822000</v>
      </c>
      <c r="G29" s="157">
        <v>-1913100</v>
      </c>
      <c r="H29" s="159"/>
      <c r="I29" s="160"/>
    </row>
    <row r="30" spans="1:9" ht="12.75">
      <c r="A30" s="135" t="s">
        <v>91</v>
      </c>
      <c r="B30" s="136">
        <v>-521300</v>
      </c>
      <c r="C30" s="136"/>
      <c r="D30" s="157">
        <v>-521300</v>
      </c>
      <c r="E30" s="158">
        <v>-521300</v>
      </c>
      <c r="F30" s="158">
        <v>-521300</v>
      </c>
      <c r="G30" s="157">
        <v>-583630</v>
      </c>
      <c r="H30" s="159"/>
      <c r="I30" s="160"/>
    </row>
    <row r="31" spans="1:9" ht="13.5" thickBot="1">
      <c r="A31" s="161" t="s">
        <v>92</v>
      </c>
      <c r="B31" s="145">
        <v>-2343300</v>
      </c>
      <c r="C31" s="145">
        <v>0</v>
      </c>
      <c r="D31" s="145">
        <v>-2343300</v>
      </c>
      <c r="E31" s="145">
        <v>-2343300</v>
      </c>
      <c r="F31" s="145">
        <v>-2343300</v>
      </c>
      <c r="G31" s="145">
        <v>-2496730</v>
      </c>
      <c r="H31" s="162"/>
      <c r="I31" s="163"/>
    </row>
    <row r="32" spans="1:9" ht="13.5" hidden="1" thickBot="1">
      <c r="A32" s="164" t="s">
        <v>93</v>
      </c>
      <c r="B32" s="165"/>
      <c r="C32" s="165"/>
      <c r="D32" s="166">
        <v>0.19999999972060323</v>
      </c>
      <c r="E32" s="166">
        <v>-1</v>
      </c>
      <c r="F32" s="166">
        <v>3026</v>
      </c>
      <c r="G32" s="166">
        <v>2100.1989999995567</v>
      </c>
      <c r="H32" s="167"/>
      <c r="I32" s="168"/>
    </row>
    <row r="34" ht="12.75">
      <c r="A34" s="125" t="s">
        <v>107</v>
      </c>
    </row>
    <row r="35" spans="1:9" ht="12.75">
      <c r="A35" s="405" t="s">
        <v>108</v>
      </c>
      <c r="B35" s="405"/>
      <c r="C35" s="405"/>
      <c r="D35" s="405"/>
      <c r="E35" s="405"/>
      <c r="F35" s="405"/>
      <c r="G35" s="405"/>
      <c r="H35" s="405"/>
      <c r="I35" s="405"/>
    </row>
  </sheetData>
  <mergeCells count="1">
    <mergeCell ref="A35:I35"/>
  </mergeCells>
  <conditionalFormatting sqref="J1:J65536">
    <cfRule type="cellIs" priority="1" dxfId="0" operator="between" stopIfTrue="1">
      <formula>-100</formula>
      <formula>100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  <headerFooter alignWithMargins="0">
    <oddHeader>&amp;C&amp;"Arial,Bold"&amp;14
Budget Submission - Objective Summary (2)&amp;R&amp;"Arial,Bold"&amp;12Schedule 3.5</oddHeader>
    <oddFooter>&amp;L&amp;F &amp;A
as at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R39"/>
  <sheetViews>
    <sheetView showGridLines="0" zoomScale="85" zoomScaleNormal="85" workbookViewId="0" topLeftCell="A1">
      <pane xSplit="1" ySplit="4" topLeftCell="G5" activePane="bottomRight" state="frozen"/>
      <selection pane="topLeft" activeCell="C1" sqref="C1"/>
      <selection pane="topRight" activeCell="C1" sqref="C1"/>
      <selection pane="bottomLeft" activeCell="C1" sqref="C1"/>
      <selection pane="bottomRight" activeCell="I25" sqref="I25"/>
    </sheetView>
  </sheetViews>
  <sheetFormatPr defaultColWidth="9.140625" defaultRowHeight="12.75"/>
  <cols>
    <col min="1" max="1" width="32.140625" style="147" customWidth="1"/>
    <col min="2" max="3" width="14.421875" style="147" customWidth="1"/>
    <col min="4" max="4" width="14.421875" style="210" customWidth="1"/>
    <col min="5" max="5" width="14.421875" style="125" customWidth="1"/>
    <col min="6" max="6" width="14.421875" style="210" customWidth="1"/>
    <col min="7" max="13" width="14.421875" style="125" customWidth="1"/>
    <col min="14" max="14" width="14.421875" style="210" customWidth="1"/>
    <col min="15" max="15" width="16.28125" style="210" hidden="1" customWidth="1"/>
    <col min="16" max="16" width="13.140625" style="210" hidden="1" customWidth="1"/>
    <col min="17" max="17" width="14.421875" style="210" hidden="1" customWidth="1"/>
    <col min="18" max="16384" width="9.140625" style="125" customWidth="1"/>
  </cols>
  <sheetData>
    <row r="1" spans="1:17" ht="15.75">
      <c r="A1" s="169" t="s">
        <v>109</v>
      </c>
      <c r="B1" s="169"/>
      <c r="C1" s="169"/>
      <c r="D1" s="125"/>
      <c r="F1" s="125"/>
      <c r="N1" s="125"/>
      <c r="O1" s="125"/>
      <c r="P1" s="125"/>
      <c r="Q1" s="125"/>
    </row>
    <row r="2" spans="1:17" ht="13.5" thickBot="1">
      <c r="A2" s="125"/>
      <c r="B2" s="125"/>
      <c r="C2" s="125"/>
      <c r="D2" s="125"/>
      <c r="F2" s="125"/>
      <c r="N2" s="125"/>
      <c r="O2" s="125"/>
      <c r="P2" s="125"/>
      <c r="Q2" s="125"/>
    </row>
    <row r="3" spans="1:17" ht="13.5" hidden="1" thickBot="1">
      <c r="A3" s="170"/>
      <c r="B3" s="170"/>
      <c r="C3" s="170"/>
      <c r="D3" s="171">
        <v>1</v>
      </c>
      <c r="E3" s="171">
        <v>4</v>
      </c>
      <c r="F3" s="171">
        <v>3</v>
      </c>
      <c r="G3" s="171">
        <v>5</v>
      </c>
      <c r="H3" s="171">
        <v>6</v>
      </c>
      <c r="I3" s="171">
        <v>7</v>
      </c>
      <c r="J3" s="171">
        <v>8</v>
      </c>
      <c r="K3" s="171">
        <v>9</v>
      </c>
      <c r="L3" s="171">
        <v>10</v>
      </c>
      <c r="M3" s="171">
        <v>12</v>
      </c>
      <c r="N3" s="171">
        <v>13</v>
      </c>
      <c r="O3" s="171">
        <v>13</v>
      </c>
      <c r="P3" s="171">
        <v>13</v>
      </c>
      <c r="Q3" s="171">
        <v>13</v>
      </c>
    </row>
    <row r="4" spans="1:17" ht="92.25" customHeight="1" thickBot="1">
      <c r="A4" s="172"/>
      <c r="B4" s="127" t="s">
        <v>95</v>
      </c>
      <c r="C4" s="127" t="s">
        <v>96</v>
      </c>
      <c r="D4" s="127" t="s">
        <v>97</v>
      </c>
      <c r="E4" s="127" t="s">
        <v>110</v>
      </c>
      <c r="F4" s="127" t="s">
        <v>111</v>
      </c>
      <c r="G4" s="127" t="s">
        <v>112</v>
      </c>
      <c r="H4" s="127" t="s">
        <v>113</v>
      </c>
      <c r="I4" s="127" t="s">
        <v>114</v>
      </c>
      <c r="J4" s="127" t="s">
        <v>115</v>
      </c>
      <c r="K4" s="127" t="s">
        <v>116</v>
      </c>
      <c r="L4" s="127" t="s">
        <v>117</v>
      </c>
      <c r="M4" s="127" t="s">
        <v>118</v>
      </c>
      <c r="N4" s="128" t="s">
        <v>119</v>
      </c>
      <c r="O4" s="173" t="s">
        <v>120</v>
      </c>
      <c r="P4" s="174" t="s">
        <v>121</v>
      </c>
      <c r="Q4" s="174" t="s">
        <v>122</v>
      </c>
    </row>
    <row r="5" spans="1:17" ht="12.75">
      <c r="A5" s="367" t="s">
        <v>66</v>
      </c>
      <c r="B5" s="368"/>
      <c r="C5" s="368"/>
      <c r="D5" s="369"/>
      <c r="E5" s="370"/>
      <c r="F5" s="369"/>
      <c r="G5" s="370"/>
      <c r="H5" s="370"/>
      <c r="I5" s="370"/>
      <c r="J5" s="370"/>
      <c r="K5" s="370"/>
      <c r="L5" s="370"/>
      <c r="M5" s="370"/>
      <c r="N5" s="371"/>
      <c r="O5" s="175"/>
      <c r="P5" s="176"/>
      <c r="Q5" s="176"/>
    </row>
    <row r="6" spans="1:18" ht="12.75">
      <c r="A6" s="372" t="s">
        <v>67</v>
      </c>
      <c r="B6" s="373">
        <v>1102632.194</v>
      </c>
      <c r="C6" s="373">
        <v>47088.37546999987</v>
      </c>
      <c r="D6" s="374">
        <v>1149719.8</v>
      </c>
      <c r="E6" s="374">
        <v>-49.02</v>
      </c>
      <c r="F6" s="374">
        <v>1149670.78</v>
      </c>
      <c r="G6" s="374">
        <v>0</v>
      </c>
      <c r="H6" s="374">
        <v>19862</v>
      </c>
      <c r="I6" s="374">
        <v>-1702</v>
      </c>
      <c r="J6" s="374">
        <v>-23810</v>
      </c>
      <c r="K6" s="374">
        <v>0</v>
      </c>
      <c r="L6" s="374">
        <v>2495</v>
      </c>
      <c r="M6" s="374">
        <v>0</v>
      </c>
      <c r="N6" s="375">
        <v>1146515.78</v>
      </c>
      <c r="O6" s="177"/>
      <c r="P6" s="178"/>
      <c r="Q6" s="179">
        <v>1146515.78</v>
      </c>
      <c r="R6" s="180">
        <v>-0.7694699997227872</v>
      </c>
    </row>
    <row r="7" spans="1:18" ht="12.75">
      <c r="A7" s="372" t="s">
        <v>68</v>
      </c>
      <c r="B7" s="373">
        <v>257828.879</v>
      </c>
      <c r="C7" s="373">
        <v>9475.182069999999</v>
      </c>
      <c r="D7" s="374">
        <v>267304.4</v>
      </c>
      <c r="E7" s="374">
        <v>517.9010000000007</v>
      </c>
      <c r="F7" s="374">
        <v>267822.301</v>
      </c>
      <c r="G7" s="374">
        <v>0</v>
      </c>
      <c r="H7" s="374">
        <v>1722</v>
      </c>
      <c r="I7" s="374">
        <v>-2000</v>
      </c>
      <c r="J7" s="374">
        <v>-9935</v>
      </c>
      <c r="K7" s="374">
        <v>0</v>
      </c>
      <c r="L7" s="374">
        <v>2143</v>
      </c>
      <c r="M7" s="374">
        <v>0</v>
      </c>
      <c r="N7" s="375">
        <v>259752.30099999998</v>
      </c>
      <c r="O7" s="177"/>
      <c r="P7" s="178"/>
      <c r="Q7" s="179">
        <v>259752.30099999998</v>
      </c>
      <c r="R7" s="180">
        <v>0.33892999997988227</v>
      </c>
    </row>
    <row r="8" spans="1:18" ht="12.75">
      <c r="A8" s="372" t="s">
        <v>69</v>
      </c>
      <c r="B8" s="373">
        <v>156615.01300000004</v>
      </c>
      <c r="C8" s="373">
        <v>5718.8142899999875</v>
      </c>
      <c r="D8" s="374">
        <v>162334.2</v>
      </c>
      <c r="E8" s="374">
        <v>1268.641</v>
      </c>
      <c r="F8" s="374">
        <v>163602.84100000001</v>
      </c>
      <c r="G8" s="374">
        <v>0</v>
      </c>
      <c r="H8" s="374">
        <v>217</v>
      </c>
      <c r="I8" s="374">
        <v>0</v>
      </c>
      <c r="J8" s="374">
        <v>-810</v>
      </c>
      <c r="K8" s="374">
        <v>0</v>
      </c>
      <c r="L8" s="374">
        <v>6555</v>
      </c>
      <c r="M8" s="374">
        <v>0</v>
      </c>
      <c r="N8" s="375">
        <v>169564.84100000001</v>
      </c>
      <c r="O8" s="177"/>
      <c r="P8" s="178"/>
      <c r="Q8" s="179">
        <v>169564.84100000001</v>
      </c>
      <c r="R8" s="180">
        <v>0.37270999998872867</v>
      </c>
    </row>
    <row r="9" spans="1:18" ht="12.75">
      <c r="A9" s="372" t="s">
        <v>70</v>
      </c>
      <c r="B9" s="373">
        <v>280762.69399999996</v>
      </c>
      <c r="C9" s="373">
        <v>19458.706979999995</v>
      </c>
      <c r="D9" s="374">
        <v>300220.6</v>
      </c>
      <c r="E9" s="374">
        <v>-0.0029999999999290594</v>
      </c>
      <c r="F9" s="374">
        <v>300220.59699999995</v>
      </c>
      <c r="G9" s="374">
        <v>0</v>
      </c>
      <c r="H9" s="374">
        <v>29923</v>
      </c>
      <c r="I9" s="374">
        <v>0</v>
      </c>
      <c r="J9" s="374">
        <v>-16593</v>
      </c>
      <c r="K9" s="374">
        <v>0</v>
      </c>
      <c r="L9" s="374">
        <v>3943</v>
      </c>
      <c r="M9" s="374">
        <v>0</v>
      </c>
      <c r="N9" s="375">
        <v>317493.59699999995</v>
      </c>
      <c r="O9" s="177"/>
      <c r="P9" s="178"/>
      <c r="Q9" s="179">
        <v>317493.59699999995</v>
      </c>
      <c r="R9" s="180">
        <v>-0.8009799999781535</v>
      </c>
    </row>
    <row r="10" spans="1:18" ht="12.75">
      <c r="A10" s="372" t="s">
        <v>71</v>
      </c>
      <c r="B10" s="373">
        <v>235070.81900000002</v>
      </c>
      <c r="C10" s="373">
        <v>4019.0620699999936</v>
      </c>
      <c r="D10" s="374">
        <v>239090.4</v>
      </c>
      <c r="E10" s="374">
        <v>6.019999999999982</v>
      </c>
      <c r="F10" s="374">
        <v>239096.42</v>
      </c>
      <c r="G10" s="374">
        <v>0</v>
      </c>
      <c r="H10" s="374">
        <v>8302</v>
      </c>
      <c r="I10" s="374">
        <v>-3290</v>
      </c>
      <c r="J10" s="374">
        <v>-12652</v>
      </c>
      <c r="K10" s="374">
        <v>0</v>
      </c>
      <c r="L10" s="374">
        <v>1800</v>
      </c>
      <c r="M10" s="374">
        <v>0</v>
      </c>
      <c r="N10" s="375">
        <v>233256.42</v>
      </c>
      <c r="O10" s="177"/>
      <c r="P10" s="178"/>
      <c r="Q10" s="179">
        <v>233256.42</v>
      </c>
      <c r="R10" s="180">
        <v>0.5189300000120056</v>
      </c>
    </row>
    <row r="11" spans="1:18" ht="12.75">
      <c r="A11" s="372" t="s">
        <v>123</v>
      </c>
      <c r="B11" s="373">
        <v>109271.658</v>
      </c>
      <c r="C11" s="373">
        <v>-15791.997280000003</v>
      </c>
      <c r="D11" s="374">
        <v>93479.6</v>
      </c>
      <c r="E11" s="374">
        <v>-1550.54</v>
      </c>
      <c r="F11" s="374">
        <v>91929.06</v>
      </c>
      <c r="G11" s="374">
        <v>0</v>
      </c>
      <c r="H11" s="374">
        <v>3921</v>
      </c>
      <c r="I11" s="374">
        <v>0</v>
      </c>
      <c r="J11" s="374">
        <v>-1020</v>
      </c>
      <c r="K11" s="374">
        <v>0</v>
      </c>
      <c r="L11" s="374">
        <v>1280</v>
      </c>
      <c r="M11" s="374">
        <v>0</v>
      </c>
      <c r="N11" s="375">
        <v>96110.06</v>
      </c>
      <c r="O11" s="177"/>
      <c r="P11" s="178"/>
      <c r="Q11" s="179">
        <v>96110.06</v>
      </c>
      <c r="R11" s="180">
        <v>-0.06071999998675892</v>
      </c>
    </row>
    <row r="12" spans="1:18" ht="12.75">
      <c r="A12" s="376" t="s">
        <v>73</v>
      </c>
      <c r="B12" s="377">
        <v>2142181.2569999998</v>
      </c>
      <c r="C12" s="377">
        <v>69968.14359999984</v>
      </c>
      <c r="D12" s="377">
        <v>2212149</v>
      </c>
      <c r="E12" s="377">
        <v>192.99900000000093</v>
      </c>
      <c r="F12" s="377">
        <v>2212341.999</v>
      </c>
      <c r="G12" s="377">
        <v>0</v>
      </c>
      <c r="H12" s="377">
        <v>63947</v>
      </c>
      <c r="I12" s="377">
        <v>-6992</v>
      </c>
      <c r="J12" s="377">
        <v>-64820</v>
      </c>
      <c r="K12" s="377">
        <v>0</v>
      </c>
      <c r="L12" s="377">
        <v>18216</v>
      </c>
      <c r="M12" s="377">
        <v>0</v>
      </c>
      <c r="N12" s="378">
        <v>2222692.999</v>
      </c>
      <c r="O12" s="181">
        <v>0</v>
      </c>
      <c r="P12" s="182">
        <v>0</v>
      </c>
      <c r="Q12" s="182">
        <v>2222692.999</v>
      </c>
      <c r="R12" s="180">
        <v>-0.40059999958612025</v>
      </c>
    </row>
    <row r="13" spans="1:18" ht="12.75">
      <c r="A13" s="379"/>
      <c r="B13" s="380"/>
      <c r="C13" s="380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5"/>
      <c r="O13" s="177"/>
      <c r="P13" s="178"/>
      <c r="Q13" s="179"/>
      <c r="R13" s="180">
        <v>0</v>
      </c>
    </row>
    <row r="14" spans="1:18" ht="12.75">
      <c r="A14" s="376" t="s">
        <v>74</v>
      </c>
      <c r="B14" s="381"/>
      <c r="C14" s="381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5"/>
      <c r="O14" s="177"/>
      <c r="P14" s="178"/>
      <c r="Q14" s="179"/>
      <c r="R14" s="180">
        <v>0</v>
      </c>
    </row>
    <row r="15" spans="1:18" ht="12.75">
      <c r="A15" s="372" t="s">
        <v>75</v>
      </c>
      <c r="B15" s="373">
        <v>274117</v>
      </c>
      <c r="C15" s="373">
        <v>5942.68</v>
      </c>
      <c r="D15" s="374">
        <v>280060</v>
      </c>
      <c r="E15" s="374">
        <v>0</v>
      </c>
      <c r="F15" s="374">
        <v>280060</v>
      </c>
      <c r="G15" s="374">
        <v>0</v>
      </c>
      <c r="H15" s="374">
        <v>-321</v>
      </c>
      <c r="I15" s="374">
        <v>0</v>
      </c>
      <c r="J15" s="374">
        <v>0</v>
      </c>
      <c r="K15" s="374">
        <v>0</v>
      </c>
      <c r="L15" s="374">
        <v>0</v>
      </c>
      <c r="M15" s="374">
        <v>14100</v>
      </c>
      <c r="N15" s="375">
        <v>293839</v>
      </c>
      <c r="O15" s="177"/>
      <c r="P15" s="178"/>
      <c r="Q15" s="179">
        <v>293839</v>
      </c>
      <c r="R15" s="180">
        <v>0.31999999999970896</v>
      </c>
    </row>
    <row r="16" spans="1:18" ht="12.75">
      <c r="A16" s="372" t="s">
        <v>76</v>
      </c>
      <c r="B16" s="373">
        <v>124434.88573000013</v>
      </c>
      <c r="C16" s="373">
        <v>-63547.09099999999</v>
      </c>
      <c r="D16" s="374">
        <v>60887.4</v>
      </c>
      <c r="E16" s="374">
        <v>-193</v>
      </c>
      <c r="F16" s="374">
        <v>60694.4</v>
      </c>
      <c r="G16" s="374">
        <v>71870</v>
      </c>
      <c r="H16" s="374">
        <v>41851</v>
      </c>
      <c r="I16" s="374">
        <v>-5600</v>
      </c>
      <c r="J16" s="374">
        <v>0</v>
      </c>
      <c r="K16" s="374">
        <v>0</v>
      </c>
      <c r="L16" s="374">
        <v>0</v>
      </c>
      <c r="M16" s="374">
        <v>0</v>
      </c>
      <c r="N16" s="375">
        <v>168815.4</v>
      </c>
      <c r="O16" s="177"/>
      <c r="P16" s="178"/>
      <c r="Q16" s="179">
        <v>168815.4</v>
      </c>
      <c r="R16" s="180">
        <v>-0.3947300001309486</v>
      </c>
    </row>
    <row r="17" spans="1:18" ht="12.75">
      <c r="A17" s="376" t="s">
        <v>77</v>
      </c>
      <c r="B17" s="377">
        <v>398551.8857300001</v>
      </c>
      <c r="C17" s="377">
        <v>-57604.41099999999</v>
      </c>
      <c r="D17" s="377">
        <v>340947.4</v>
      </c>
      <c r="E17" s="377">
        <v>-193</v>
      </c>
      <c r="F17" s="377">
        <v>340754.4</v>
      </c>
      <c r="G17" s="377">
        <v>71870</v>
      </c>
      <c r="H17" s="377">
        <v>41530</v>
      </c>
      <c r="I17" s="377">
        <v>-5600</v>
      </c>
      <c r="J17" s="377">
        <v>0</v>
      </c>
      <c r="K17" s="377">
        <v>0</v>
      </c>
      <c r="L17" s="377">
        <v>0</v>
      </c>
      <c r="M17" s="377">
        <v>14100</v>
      </c>
      <c r="N17" s="378">
        <v>462654.4</v>
      </c>
      <c r="O17" s="181">
        <v>0</v>
      </c>
      <c r="P17" s="182">
        <v>0</v>
      </c>
      <c r="Q17" s="182">
        <v>462654.4</v>
      </c>
      <c r="R17" s="180">
        <v>-0.07473000008030795</v>
      </c>
    </row>
    <row r="18" spans="1:18" ht="12.75">
      <c r="A18" s="376"/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3"/>
      <c r="O18" s="183"/>
      <c r="P18" s="184"/>
      <c r="Q18" s="184"/>
      <c r="R18" s="180">
        <v>0</v>
      </c>
    </row>
    <row r="19" spans="1:18" ht="12.75">
      <c r="A19" s="376" t="s">
        <v>78</v>
      </c>
      <c r="B19" s="377">
        <v>2540733.14273</v>
      </c>
      <c r="C19" s="377">
        <v>12363.732599999843</v>
      </c>
      <c r="D19" s="377">
        <v>2553096.4</v>
      </c>
      <c r="E19" s="377">
        <v>-0.0009999999990668584</v>
      </c>
      <c r="F19" s="377">
        <v>2553096.3989999997</v>
      </c>
      <c r="G19" s="377">
        <v>71870</v>
      </c>
      <c r="H19" s="377">
        <v>105477</v>
      </c>
      <c r="I19" s="377">
        <v>-12592</v>
      </c>
      <c r="J19" s="377">
        <v>-64820</v>
      </c>
      <c r="K19" s="377">
        <v>0</v>
      </c>
      <c r="L19" s="377">
        <v>18216</v>
      </c>
      <c r="M19" s="377">
        <v>14100</v>
      </c>
      <c r="N19" s="378">
        <v>2685347.3989999997</v>
      </c>
      <c r="O19" s="181">
        <v>0</v>
      </c>
      <c r="P19" s="182">
        <v>0</v>
      </c>
      <c r="Q19" s="182">
        <v>2685347.3989999997</v>
      </c>
      <c r="R19" s="180">
        <v>-0.47532999989925884</v>
      </c>
    </row>
    <row r="20" spans="1:18" ht="12.75">
      <c r="A20" s="376"/>
      <c r="B20" s="381"/>
      <c r="C20" s="381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3"/>
      <c r="O20" s="183"/>
      <c r="P20" s="184"/>
      <c r="Q20" s="184"/>
      <c r="R20" s="180">
        <v>0</v>
      </c>
    </row>
    <row r="21" spans="1:18" ht="12.75">
      <c r="A21" s="372" t="s">
        <v>79</v>
      </c>
      <c r="B21" s="373">
        <v>8949.348000000002</v>
      </c>
      <c r="C21" s="373">
        <v>141.24800000000002</v>
      </c>
      <c r="D21" s="374">
        <v>9090.8</v>
      </c>
      <c r="E21" s="374">
        <v>0</v>
      </c>
      <c r="F21" s="374">
        <v>9090.8</v>
      </c>
      <c r="G21" s="374">
        <v>0</v>
      </c>
      <c r="H21" s="374">
        <v>125</v>
      </c>
      <c r="I21" s="374">
        <v>0</v>
      </c>
      <c r="J21" s="374">
        <v>0</v>
      </c>
      <c r="K21" s="374">
        <v>0</v>
      </c>
      <c r="L21" s="374">
        <v>0</v>
      </c>
      <c r="M21" s="374">
        <v>0</v>
      </c>
      <c r="N21" s="375">
        <v>9215.8</v>
      </c>
      <c r="O21" s="177" t="e">
        <v>#REF!</v>
      </c>
      <c r="P21" s="178" t="e">
        <v>#REF!</v>
      </c>
      <c r="Q21" s="179" t="e">
        <v>#REF!</v>
      </c>
      <c r="R21" s="180">
        <v>0.2039999999992972</v>
      </c>
    </row>
    <row r="22" spans="1:18" ht="12.75">
      <c r="A22" s="372"/>
      <c r="B22" s="373"/>
      <c r="C22" s="373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5"/>
      <c r="O22" s="185"/>
      <c r="P22" s="186"/>
      <c r="Q22" s="187"/>
      <c r="R22" s="180">
        <v>0</v>
      </c>
    </row>
    <row r="23" spans="1:18" ht="12.75">
      <c r="A23" s="376" t="s">
        <v>80</v>
      </c>
      <c r="B23" s="377">
        <v>2549682.49073</v>
      </c>
      <c r="C23" s="377">
        <v>12504.980599999843</v>
      </c>
      <c r="D23" s="377">
        <v>2562187.2</v>
      </c>
      <c r="E23" s="377">
        <v>-0.0009999999990668584</v>
      </c>
      <c r="F23" s="377">
        <v>2562187.1989999996</v>
      </c>
      <c r="G23" s="377">
        <v>71870</v>
      </c>
      <c r="H23" s="377">
        <v>105602</v>
      </c>
      <c r="I23" s="377">
        <v>-12592</v>
      </c>
      <c r="J23" s="377">
        <v>-64820</v>
      </c>
      <c r="K23" s="377">
        <v>0</v>
      </c>
      <c r="L23" s="377">
        <v>18216</v>
      </c>
      <c r="M23" s="377">
        <v>14100</v>
      </c>
      <c r="N23" s="378">
        <v>2694563.1989999996</v>
      </c>
      <c r="O23" s="188" t="e">
        <v>#REF!</v>
      </c>
      <c r="P23" s="189" t="e">
        <v>#REF!</v>
      </c>
      <c r="Q23" s="189" t="e">
        <v>#REF!</v>
      </c>
      <c r="R23" s="180">
        <v>-0.2713300003160839</v>
      </c>
    </row>
    <row r="24" spans="1:18" ht="12.75">
      <c r="A24" s="376"/>
      <c r="B24" s="381"/>
      <c r="C24" s="381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3"/>
      <c r="O24" s="183"/>
      <c r="P24" s="184"/>
      <c r="Q24" s="184"/>
      <c r="R24" s="180">
        <v>0</v>
      </c>
    </row>
    <row r="25" spans="1:18" ht="12.75">
      <c r="A25" s="190" t="s">
        <v>81</v>
      </c>
      <c r="B25" s="374">
        <v>16541</v>
      </c>
      <c r="C25" s="373">
        <v>-5</v>
      </c>
      <c r="D25" s="374">
        <v>16536</v>
      </c>
      <c r="E25" s="386">
        <v>0</v>
      </c>
      <c r="F25" s="374">
        <v>16536</v>
      </c>
      <c r="G25" s="374">
        <v>0</v>
      </c>
      <c r="H25" s="374">
        <v>4068</v>
      </c>
      <c r="I25" s="374">
        <v>0</v>
      </c>
      <c r="J25" s="374">
        <v>0</v>
      </c>
      <c r="K25" s="374">
        <v>0</v>
      </c>
      <c r="L25" s="374">
        <v>0</v>
      </c>
      <c r="M25" s="374">
        <v>0</v>
      </c>
      <c r="N25" s="375">
        <v>20604</v>
      </c>
      <c r="O25" s="191" t="e">
        <v>#REF!</v>
      </c>
      <c r="P25" s="192" t="e">
        <v>#REF!</v>
      </c>
      <c r="Q25" s="179" t="e">
        <v>#REF!</v>
      </c>
      <c r="R25" s="180">
        <v>0</v>
      </c>
    </row>
    <row r="26" spans="1:18" ht="12.75">
      <c r="A26" s="190" t="s">
        <v>82</v>
      </c>
      <c r="B26" s="374">
        <v>-11100</v>
      </c>
      <c r="C26" s="373">
        <v>0</v>
      </c>
      <c r="D26" s="374">
        <v>-11100</v>
      </c>
      <c r="E26" s="386">
        <v>0</v>
      </c>
      <c r="F26" s="374">
        <v>-11100</v>
      </c>
      <c r="G26" s="374">
        <v>0</v>
      </c>
      <c r="H26" s="374">
        <v>0</v>
      </c>
      <c r="I26" s="374">
        <v>0</v>
      </c>
      <c r="J26" s="374">
        <v>-960</v>
      </c>
      <c r="K26" s="374">
        <v>0</v>
      </c>
      <c r="L26" s="374">
        <v>0</v>
      </c>
      <c r="M26" s="374">
        <v>0</v>
      </c>
      <c r="N26" s="375">
        <v>-12060</v>
      </c>
      <c r="O26" s="191" t="e">
        <v>#REF!</v>
      </c>
      <c r="P26" s="192" t="e">
        <v>#REF!</v>
      </c>
      <c r="Q26" s="179" t="e">
        <v>#REF!</v>
      </c>
      <c r="R26" s="180">
        <v>0</v>
      </c>
    </row>
    <row r="27" spans="1:18" ht="12.75">
      <c r="A27" s="193" t="s">
        <v>83</v>
      </c>
      <c r="B27" s="377">
        <v>2555123.49073</v>
      </c>
      <c r="C27" s="377">
        <v>12499.980599999843</v>
      </c>
      <c r="D27" s="377">
        <v>2567623.2</v>
      </c>
      <c r="E27" s="377">
        <v>-0.0009999999990668584</v>
      </c>
      <c r="F27" s="377">
        <v>2567623.1989999996</v>
      </c>
      <c r="G27" s="377">
        <v>71870</v>
      </c>
      <c r="H27" s="377">
        <v>109670</v>
      </c>
      <c r="I27" s="377">
        <v>-12592</v>
      </c>
      <c r="J27" s="377">
        <v>-65780</v>
      </c>
      <c r="K27" s="377">
        <v>0</v>
      </c>
      <c r="L27" s="377">
        <v>18216</v>
      </c>
      <c r="M27" s="377">
        <v>14100</v>
      </c>
      <c r="N27" s="378">
        <v>2703107.1989999996</v>
      </c>
      <c r="O27" s="181" t="e">
        <v>#REF!</v>
      </c>
      <c r="P27" s="182" t="e">
        <v>#REF!</v>
      </c>
      <c r="Q27" s="182" t="e">
        <v>#REF!</v>
      </c>
      <c r="R27" s="180">
        <v>-0.2713300003160839</v>
      </c>
    </row>
    <row r="28" spans="1:18" s="43" customFormat="1" ht="12.75">
      <c r="A28" s="194" t="s">
        <v>84</v>
      </c>
      <c r="B28" s="374">
        <v>-188061</v>
      </c>
      <c r="C28" s="374">
        <v>-12500</v>
      </c>
      <c r="D28" s="374">
        <v>-200561</v>
      </c>
      <c r="E28" s="387"/>
      <c r="F28" s="387"/>
      <c r="G28" s="387"/>
      <c r="H28" s="387"/>
      <c r="I28" s="387"/>
      <c r="J28" s="387"/>
      <c r="K28" s="387"/>
      <c r="L28" s="387"/>
      <c r="M28" s="387"/>
      <c r="N28" s="388">
        <v>-206377</v>
      </c>
      <c r="O28" s="195"/>
      <c r="P28" s="196"/>
      <c r="Q28" s="196"/>
      <c r="R28" s="197">
        <v>0</v>
      </c>
    </row>
    <row r="29" spans="1:18" ht="12.75">
      <c r="A29" s="193" t="s">
        <v>85</v>
      </c>
      <c r="B29" s="377">
        <v>2367062.49073</v>
      </c>
      <c r="C29" s="377">
        <v>-0.019400000157475006</v>
      </c>
      <c r="D29" s="377">
        <v>2367062.2</v>
      </c>
      <c r="E29" s="387"/>
      <c r="F29" s="387"/>
      <c r="G29" s="387"/>
      <c r="H29" s="387"/>
      <c r="I29" s="387"/>
      <c r="J29" s="387"/>
      <c r="K29" s="387"/>
      <c r="L29" s="387"/>
      <c r="M29" s="387"/>
      <c r="N29" s="378">
        <v>2496730.1989999996</v>
      </c>
      <c r="O29" s="198"/>
      <c r="P29" s="199"/>
      <c r="Q29" s="199"/>
      <c r="R29" s="180">
        <v>-0.2713300003160839</v>
      </c>
    </row>
    <row r="30" spans="1:18" ht="12.75">
      <c r="A30" s="194" t="s">
        <v>86</v>
      </c>
      <c r="B30" s="380">
        <v>-23762</v>
      </c>
      <c r="C30" s="380">
        <v>0</v>
      </c>
      <c r="D30" s="374">
        <v>-23762</v>
      </c>
      <c r="E30" s="387"/>
      <c r="F30" s="387"/>
      <c r="G30" s="387"/>
      <c r="H30" s="387"/>
      <c r="I30" s="387"/>
      <c r="J30" s="387"/>
      <c r="K30" s="387"/>
      <c r="L30" s="387"/>
      <c r="M30" s="387"/>
      <c r="N30" s="388">
        <v>0</v>
      </c>
      <c r="O30" s="200"/>
      <c r="P30" s="201"/>
      <c r="Q30" s="201"/>
      <c r="R30" s="180">
        <v>0</v>
      </c>
    </row>
    <row r="31" spans="1:18" ht="12.75">
      <c r="A31" s="194" t="s">
        <v>87</v>
      </c>
      <c r="B31" s="380">
        <v>0</v>
      </c>
      <c r="C31" s="380">
        <v>0</v>
      </c>
      <c r="D31" s="374">
        <v>0</v>
      </c>
      <c r="E31" s="387"/>
      <c r="F31" s="387"/>
      <c r="G31" s="387"/>
      <c r="H31" s="387"/>
      <c r="I31" s="387"/>
      <c r="J31" s="387"/>
      <c r="K31" s="387"/>
      <c r="L31" s="387"/>
      <c r="M31" s="387"/>
      <c r="N31" s="388">
        <v>0</v>
      </c>
      <c r="O31" s="200"/>
      <c r="P31" s="201"/>
      <c r="Q31" s="201"/>
      <c r="R31" s="180">
        <v>0</v>
      </c>
    </row>
    <row r="32" spans="1:18" ht="13.5" thickBot="1">
      <c r="A32" s="202" t="s">
        <v>88</v>
      </c>
      <c r="B32" s="389">
        <v>2343300.49073</v>
      </c>
      <c r="C32" s="389">
        <v>-0.019400000157475006</v>
      </c>
      <c r="D32" s="389">
        <v>2343300.2</v>
      </c>
      <c r="E32" s="390"/>
      <c r="F32" s="390"/>
      <c r="G32" s="390"/>
      <c r="H32" s="390"/>
      <c r="I32" s="390"/>
      <c r="J32" s="390"/>
      <c r="K32" s="390"/>
      <c r="L32" s="390"/>
      <c r="M32" s="390"/>
      <c r="N32" s="391">
        <v>2496730.1989999996</v>
      </c>
      <c r="O32" s="203"/>
      <c r="P32" s="204"/>
      <c r="Q32" s="204"/>
      <c r="R32" s="180">
        <v>-0.2713300003160839</v>
      </c>
    </row>
    <row r="33" spans="1:18" ht="12.75">
      <c r="A33" s="392"/>
      <c r="B33" s="393"/>
      <c r="C33" s="393"/>
      <c r="D33" s="369"/>
      <c r="E33" s="394"/>
      <c r="F33" s="394"/>
      <c r="G33" s="394"/>
      <c r="H33" s="394"/>
      <c r="I33" s="394"/>
      <c r="J33" s="394"/>
      <c r="K33" s="394"/>
      <c r="L33" s="394"/>
      <c r="M33" s="394"/>
      <c r="N33" s="371"/>
      <c r="O33" s="200"/>
      <c r="P33" s="201"/>
      <c r="Q33" s="201"/>
      <c r="R33" s="180">
        <v>0</v>
      </c>
    </row>
    <row r="34" spans="1:18" ht="12.75">
      <c r="A34" s="376" t="s">
        <v>89</v>
      </c>
      <c r="B34" s="381"/>
      <c r="C34" s="381"/>
      <c r="D34" s="205"/>
      <c r="E34" s="395"/>
      <c r="F34" s="395"/>
      <c r="G34" s="395"/>
      <c r="H34" s="395"/>
      <c r="I34" s="395"/>
      <c r="J34" s="395"/>
      <c r="K34" s="395"/>
      <c r="L34" s="395"/>
      <c r="M34" s="395"/>
      <c r="N34" s="375"/>
      <c r="O34" s="200"/>
      <c r="P34" s="201"/>
      <c r="Q34" s="201"/>
      <c r="R34" s="180">
        <v>0</v>
      </c>
    </row>
    <row r="35" spans="1:18" ht="12.75">
      <c r="A35" s="372" t="s">
        <v>90</v>
      </c>
      <c r="B35" s="396">
        <v>-1822000</v>
      </c>
      <c r="C35" s="373">
        <v>0</v>
      </c>
      <c r="D35" s="396">
        <v>-1822000</v>
      </c>
      <c r="E35" s="395"/>
      <c r="F35" s="395"/>
      <c r="G35" s="395"/>
      <c r="H35" s="395"/>
      <c r="I35" s="395"/>
      <c r="J35" s="395"/>
      <c r="K35" s="395"/>
      <c r="L35" s="395"/>
      <c r="M35" s="395"/>
      <c r="N35" s="375">
        <v>-1913100</v>
      </c>
      <c r="O35" s="200"/>
      <c r="P35" s="201"/>
      <c r="Q35" s="201"/>
      <c r="R35" s="180">
        <v>0</v>
      </c>
    </row>
    <row r="36" spans="1:18" ht="12.75">
      <c r="A36" s="372" t="s">
        <v>91</v>
      </c>
      <c r="B36" s="396">
        <v>-521300</v>
      </c>
      <c r="C36" s="373">
        <v>0</v>
      </c>
      <c r="D36" s="396">
        <v>-521300</v>
      </c>
      <c r="E36" s="395"/>
      <c r="F36" s="395"/>
      <c r="G36" s="395"/>
      <c r="H36" s="395"/>
      <c r="I36" s="395"/>
      <c r="J36" s="395"/>
      <c r="K36" s="395"/>
      <c r="L36" s="395"/>
      <c r="M36" s="395"/>
      <c r="N36" s="375">
        <v>-583630</v>
      </c>
      <c r="O36" s="200"/>
      <c r="P36" s="201"/>
      <c r="Q36" s="201"/>
      <c r="R36" s="180">
        <v>0</v>
      </c>
    </row>
    <row r="37" spans="1:18" ht="13.5" thickBot="1">
      <c r="A37" s="397" t="s">
        <v>92</v>
      </c>
      <c r="B37" s="389">
        <v>-2343300</v>
      </c>
      <c r="C37" s="389">
        <v>0</v>
      </c>
      <c r="D37" s="389">
        <v>-2343300</v>
      </c>
      <c r="E37" s="398"/>
      <c r="F37" s="398"/>
      <c r="G37" s="398"/>
      <c r="H37" s="398"/>
      <c r="I37" s="398"/>
      <c r="J37" s="398"/>
      <c r="K37" s="398"/>
      <c r="L37" s="398"/>
      <c r="M37" s="398"/>
      <c r="N37" s="391">
        <v>-2496730</v>
      </c>
      <c r="O37" s="203"/>
      <c r="P37" s="204"/>
      <c r="Q37" s="204"/>
      <c r="R37" s="180">
        <v>0</v>
      </c>
    </row>
    <row r="38" spans="1:17" ht="13.5" hidden="1" thickBot="1">
      <c r="A38" s="206" t="s">
        <v>93</v>
      </c>
      <c r="B38" s="206"/>
      <c r="C38" s="206"/>
      <c r="D38" s="207">
        <v>0.19999999972060323</v>
      </c>
      <c r="E38" s="204"/>
      <c r="F38" s="204"/>
      <c r="G38" s="204"/>
      <c r="H38" s="204"/>
      <c r="I38" s="204"/>
      <c r="J38" s="204"/>
      <c r="K38" s="204"/>
      <c r="L38" s="204"/>
      <c r="M38" s="204"/>
      <c r="N38" s="207">
        <v>2100.1989999995567</v>
      </c>
      <c r="O38" s="207">
        <v>0</v>
      </c>
      <c r="P38" s="207">
        <v>0</v>
      </c>
      <c r="Q38" s="207">
        <v>0</v>
      </c>
    </row>
    <row r="39" spans="1:17" ht="12.75">
      <c r="A39" s="208"/>
      <c r="B39" s="208"/>
      <c r="C39" s="208"/>
      <c r="D39" s="209"/>
      <c r="E39" s="180"/>
      <c r="F39" s="209"/>
      <c r="G39" s="180"/>
      <c r="H39" s="180"/>
      <c r="I39" s="180"/>
      <c r="J39" s="180"/>
      <c r="K39" s="180"/>
      <c r="L39" s="180"/>
      <c r="M39" s="180"/>
      <c r="N39" s="209"/>
      <c r="O39" s="209"/>
      <c r="P39" s="209"/>
      <c r="Q39" s="209"/>
    </row>
  </sheetData>
  <conditionalFormatting sqref="R1:R65536">
    <cfRule type="cellIs" priority="1" dxfId="0" operator="between" stopIfTrue="1">
      <formula>-1</formula>
      <formula>1</formula>
    </cfRule>
  </conditionalFormatting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62" r:id="rId1"/>
  <headerFooter alignWithMargins="0">
    <oddHeader>&amp;C&amp;"Arial,Bold"&amp;14Budget Submission - Objective Detail&amp;R&amp;"Arial,Bold"&amp;12Schedule 3.6</oddHeader>
    <oddFooter>&amp;L&amp;F &amp;A
as at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L24"/>
  <sheetViews>
    <sheetView showGridLines="0" zoomScale="85" zoomScaleNormal="85" workbookViewId="0" topLeftCell="A1">
      <selection activeCell="A3" sqref="A3"/>
    </sheetView>
  </sheetViews>
  <sheetFormatPr defaultColWidth="9.140625" defaultRowHeight="12.75"/>
  <cols>
    <col min="1" max="1" width="48.140625" style="125" customWidth="1"/>
    <col min="2" max="3" width="12.28125" style="125" customWidth="1"/>
    <col min="4" max="4" width="12.28125" style="125" hidden="1" customWidth="1"/>
    <col min="5" max="5" width="12.28125" style="125" customWidth="1"/>
    <col min="6" max="6" width="12.28125" style="125" hidden="1" customWidth="1"/>
    <col min="7" max="9" width="12.28125" style="125" customWidth="1"/>
    <col min="10" max="10" width="13.140625" style="125" hidden="1" customWidth="1"/>
    <col min="11" max="11" width="54.7109375" style="125" customWidth="1"/>
    <col min="12" max="12" width="25.421875" style="125" hidden="1" customWidth="1"/>
    <col min="13" max="16384" width="9.140625" style="125" customWidth="1"/>
  </cols>
  <sheetData>
    <row r="1" ht="15.75">
      <c r="A1" s="169" t="s">
        <v>124</v>
      </c>
    </row>
    <row r="2" ht="13.5" thickBot="1"/>
    <row r="3" spans="1:12" ht="90" thickBot="1">
      <c r="A3" s="211"/>
      <c r="B3" s="212" t="s">
        <v>95</v>
      </c>
      <c r="C3" s="213" t="s">
        <v>96</v>
      </c>
      <c r="D3" s="212" t="s">
        <v>97</v>
      </c>
      <c r="E3" s="212" t="s">
        <v>125</v>
      </c>
      <c r="F3" s="212" t="s">
        <v>126</v>
      </c>
      <c r="G3" s="213" t="s">
        <v>127</v>
      </c>
      <c r="H3" s="212" t="s">
        <v>128</v>
      </c>
      <c r="I3" s="213" t="s">
        <v>119</v>
      </c>
      <c r="J3" s="214" t="s">
        <v>129</v>
      </c>
      <c r="K3" s="215" t="s">
        <v>130</v>
      </c>
      <c r="L3" s="216" t="s">
        <v>131</v>
      </c>
    </row>
    <row r="4" spans="1:12" s="144" customFormat="1" ht="12.75">
      <c r="A4" s="217" t="s">
        <v>132</v>
      </c>
      <c r="B4" s="218"/>
      <c r="C4" s="219"/>
      <c r="D4" s="218"/>
      <c r="E4" s="218"/>
      <c r="F4" s="218"/>
      <c r="G4" s="219"/>
      <c r="H4" s="218"/>
      <c r="I4" s="219"/>
      <c r="J4" s="219"/>
      <c r="K4" s="220"/>
      <c r="L4" s="221"/>
    </row>
    <row r="5" spans="1:12" s="144" customFormat="1" ht="90.75" customHeight="1">
      <c r="A5" s="222" t="s">
        <v>133</v>
      </c>
      <c r="B5" s="223">
        <v>1253962.444</v>
      </c>
      <c r="C5" s="224">
        <v>23235.156000000192</v>
      </c>
      <c r="D5" s="223">
        <v>1277197.6</v>
      </c>
      <c r="E5" s="223">
        <v>1002.471</v>
      </c>
      <c r="F5" s="223">
        <v>1278200.071</v>
      </c>
      <c r="G5" s="224">
        <v>35300</v>
      </c>
      <c r="H5" s="223">
        <v>9647</v>
      </c>
      <c r="I5" s="224">
        <v>1323147.071</v>
      </c>
      <c r="J5" s="224">
        <v>1323147.071</v>
      </c>
      <c r="K5" s="225" t="s">
        <v>182</v>
      </c>
      <c r="L5" s="226" t="s">
        <v>134</v>
      </c>
    </row>
    <row r="6" spans="1:12" ht="144" customHeight="1">
      <c r="A6" s="222" t="s">
        <v>135</v>
      </c>
      <c r="B6" s="223">
        <v>421607.62200000003</v>
      </c>
      <c r="C6" s="224">
        <v>6601.577999999921</v>
      </c>
      <c r="D6" s="223">
        <v>428209.2</v>
      </c>
      <c r="E6" s="223">
        <v>348.42599999999993</v>
      </c>
      <c r="F6" s="223">
        <v>428557.62599999993</v>
      </c>
      <c r="G6" s="224">
        <v>12850</v>
      </c>
      <c r="H6" s="223">
        <v>43982</v>
      </c>
      <c r="I6" s="224">
        <v>485389.62599999993</v>
      </c>
      <c r="J6" s="224">
        <v>485389.62599999993</v>
      </c>
      <c r="K6" s="225" t="s">
        <v>183</v>
      </c>
      <c r="L6" s="226" t="s">
        <v>136</v>
      </c>
    </row>
    <row r="7" spans="1:12" ht="12.75">
      <c r="A7" s="222" t="s">
        <v>137</v>
      </c>
      <c r="B7" s="223">
        <v>18064.979</v>
      </c>
      <c r="C7" s="224">
        <v>-3308.179</v>
      </c>
      <c r="D7" s="223">
        <v>14756.8</v>
      </c>
      <c r="E7" s="223">
        <v>0</v>
      </c>
      <c r="F7" s="223">
        <v>14756.8</v>
      </c>
      <c r="G7" s="224">
        <v>440</v>
      </c>
      <c r="H7" s="223">
        <v>295</v>
      </c>
      <c r="I7" s="224">
        <v>15491.8</v>
      </c>
      <c r="J7" s="224">
        <v>15491.8</v>
      </c>
      <c r="K7" s="225" t="s">
        <v>138</v>
      </c>
      <c r="L7" s="226" t="s">
        <v>139</v>
      </c>
    </row>
    <row r="8" spans="1:12" ht="12.75">
      <c r="A8" s="222" t="s">
        <v>140</v>
      </c>
      <c r="B8" s="223">
        <v>39223.813</v>
      </c>
      <c r="C8" s="224">
        <v>3243.186999999998</v>
      </c>
      <c r="D8" s="223">
        <v>42467</v>
      </c>
      <c r="E8" s="223">
        <v>0</v>
      </c>
      <c r="F8" s="223">
        <v>42467</v>
      </c>
      <c r="G8" s="224">
        <v>1700</v>
      </c>
      <c r="H8" s="223">
        <v>6257</v>
      </c>
      <c r="I8" s="224">
        <v>50424</v>
      </c>
      <c r="J8" s="224">
        <v>50424</v>
      </c>
      <c r="K8" s="225" t="s">
        <v>141</v>
      </c>
      <c r="L8" s="226" t="s">
        <v>142</v>
      </c>
    </row>
    <row r="9" spans="1:12" ht="12.75" hidden="1">
      <c r="A9" s="222" t="s">
        <v>143</v>
      </c>
      <c r="B9" s="227" t="e">
        <v>#REF!</v>
      </c>
      <c r="C9" s="224">
        <v>6536.585999999919</v>
      </c>
      <c r="D9" s="227">
        <v>1762630.6</v>
      </c>
      <c r="E9" s="223">
        <v>348.42599999999993</v>
      </c>
      <c r="F9" s="223">
        <v>485781.4259999999</v>
      </c>
      <c r="G9" s="224">
        <v>14990</v>
      </c>
      <c r="H9" s="223">
        <v>50534</v>
      </c>
      <c r="I9" s="224">
        <v>551305.426</v>
      </c>
      <c r="J9" s="224">
        <v>551305.426</v>
      </c>
      <c r="K9" s="225"/>
      <c r="L9" s="226"/>
    </row>
    <row r="10" spans="1:12" ht="12.75">
      <c r="A10" s="228" t="s">
        <v>144</v>
      </c>
      <c r="B10" s="229">
        <v>1732858.858</v>
      </c>
      <c r="C10" s="230">
        <v>29771.74200000011</v>
      </c>
      <c r="D10" s="229">
        <v>1762630.6</v>
      </c>
      <c r="E10" s="229">
        <v>1350.897</v>
      </c>
      <c r="F10" s="229">
        <v>1763981.497</v>
      </c>
      <c r="G10" s="230">
        <v>50290</v>
      </c>
      <c r="H10" s="229">
        <v>60181</v>
      </c>
      <c r="I10" s="230">
        <v>1874452.497</v>
      </c>
      <c r="J10" s="230">
        <v>1874452.497</v>
      </c>
      <c r="K10" s="231"/>
      <c r="L10" s="232"/>
    </row>
    <row r="11" spans="1:12" ht="38.25">
      <c r="A11" s="222" t="s">
        <v>145</v>
      </c>
      <c r="B11" s="223">
        <v>108401.196</v>
      </c>
      <c r="C11" s="224">
        <v>-2597.5959999999905</v>
      </c>
      <c r="D11" s="223">
        <v>105803.6</v>
      </c>
      <c r="E11" s="223">
        <v>333.16</v>
      </c>
      <c r="F11" s="223">
        <v>106136.76</v>
      </c>
      <c r="G11" s="224">
        <v>3200</v>
      </c>
      <c r="H11" s="223">
        <v>1930</v>
      </c>
      <c r="I11" s="224">
        <v>111266.76</v>
      </c>
      <c r="J11" s="224">
        <v>111266.76</v>
      </c>
      <c r="K11" s="225" t="s">
        <v>146</v>
      </c>
      <c r="L11" s="226" t="s">
        <v>147</v>
      </c>
    </row>
    <row r="12" spans="1:12" ht="12.75">
      <c r="A12" s="222" t="s">
        <v>148</v>
      </c>
      <c r="B12" s="223">
        <v>20173.182999999997</v>
      </c>
      <c r="C12" s="224">
        <v>2357.2170000000006</v>
      </c>
      <c r="D12" s="223">
        <v>22530.4</v>
      </c>
      <c r="E12" s="223">
        <v>42.479</v>
      </c>
      <c r="F12" s="223">
        <v>22572.878999999997</v>
      </c>
      <c r="G12" s="224">
        <v>700</v>
      </c>
      <c r="H12" s="223">
        <v>-73</v>
      </c>
      <c r="I12" s="224">
        <v>23199.878999999997</v>
      </c>
      <c r="J12" s="224">
        <v>23199.878999999997</v>
      </c>
      <c r="K12" s="225" t="s">
        <v>149</v>
      </c>
      <c r="L12" s="226"/>
    </row>
    <row r="13" spans="1:12" ht="12.75">
      <c r="A13" s="222" t="s">
        <v>150</v>
      </c>
      <c r="B13" s="223">
        <v>1706.37846</v>
      </c>
      <c r="C13" s="224">
        <v>-360.17845999999986</v>
      </c>
      <c r="D13" s="223">
        <v>1346.2</v>
      </c>
      <c r="E13" s="223">
        <v>0</v>
      </c>
      <c r="F13" s="223">
        <v>1346.2</v>
      </c>
      <c r="G13" s="224">
        <v>40</v>
      </c>
      <c r="H13" s="223">
        <v>0</v>
      </c>
      <c r="I13" s="224">
        <v>1386.2</v>
      </c>
      <c r="J13" s="224">
        <v>1386.2</v>
      </c>
      <c r="K13" s="225"/>
      <c r="L13" s="226" t="s">
        <v>151</v>
      </c>
    </row>
    <row r="14" spans="1:12" ht="25.5">
      <c r="A14" s="222" t="s">
        <v>152</v>
      </c>
      <c r="B14" s="223">
        <v>770.216</v>
      </c>
      <c r="C14" s="224">
        <v>9.783999999999992</v>
      </c>
      <c r="D14" s="223">
        <v>780</v>
      </c>
      <c r="E14" s="223">
        <v>0</v>
      </c>
      <c r="F14" s="223">
        <v>780</v>
      </c>
      <c r="G14" s="224">
        <v>20</v>
      </c>
      <c r="H14" s="223">
        <v>0</v>
      </c>
      <c r="I14" s="224">
        <v>800</v>
      </c>
      <c r="J14" s="224">
        <v>800</v>
      </c>
      <c r="K14" s="225"/>
      <c r="L14" s="226" t="s">
        <v>153</v>
      </c>
    </row>
    <row r="15" spans="1:12" ht="12.75" hidden="1">
      <c r="A15" s="222" t="s">
        <v>154</v>
      </c>
      <c r="B15" s="223">
        <v>22649.777459999998</v>
      </c>
      <c r="C15" s="224">
        <v>2006.8225400000006</v>
      </c>
      <c r="D15" s="223">
        <v>24656.6</v>
      </c>
      <c r="E15" s="223">
        <v>42.479</v>
      </c>
      <c r="F15" s="223">
        <v>24699.078999999998</v>
      </c>
      <c r="G15" s="224">
        <v>760</v>
      </c>
      <c r="H15" s="223">
        <v>-73</v>
      </c>
      <c r="I15" s="224">
        <v>25386.078999999998</v>
      </c>
      <c r="J15" s="224">
        <v>25386.078999999998</v>
      </c>
      <c r="K15" s="225"/>
      <c r="L15" s="226"/>
    </row>
    <row r="16" spans="1:12" ht="12.75">
      <c r="A16" s="228" t="s">
        <v>155</v>
      </c>
      <c r="B16" s="229">
        <v>131050.97346</v>
      </c>
      <c r="C16" s="230">
        <v>-590.7734599999898</v>
      </c>
      <c r="D16" s="229">
        <v>130460.2</v>
      </c>
      <c r="E16" s="229">
        <v>375.639</v>
      </c>
      <c r="F16" s="229">
        <v>130835.839</v>
      </c>
      <c r="G16" s="230">
        <v>3960</v>
      </c>
      <c r="H16" s="229">
        <v>1857</v>
      </c>
      <c r="I16" s="230">
        <v>136652.839</v>
      </c>
      <c r="J16" s="230">
        <v>136652.839</v>
      </c>
      <c r="K16" s="231"/>
      <c r="L16" s="232"/>
    </row>
    <row r="17" spans="1:12" ht="25.5">
      <c r="A17" s="222" t="s">
        <v>156</v>
      </c>
      <c r="B17" s="223">
        <v>7237.022</v>
      </c>
      <c r="C17" s="224">
        <v>-921.0219999999999</v>
      </c>
      <c r="D17" s="223">
        <v>6316</v>
      </c>
      <c r="E17" s="223">
        <v>-268.48</v>
      </c>
      <c r="F17" s="223">
        <v>6047.52</v>
      </c>
      <c r="G17" s="224">
        <v>200</v>
      </c>
      <c r="H17" s="223">
        <v>-109</v>
      </c>
      <c r="I17" s="224">
        <v>6138.52</v>
      </c>
      <c r="J17" s="224">
        <v>6138.52</v>
      </c>
      <c r="K17" s="225" t="s">
        <v>157</v>
      </c>
      <c r="L17" s="226"/>
    </row>
    <row r="18" spans="1:12" ht="13.5" thickBot="1">
      <c r="A18" s="233" t="s">
        <v>75</v>
      </c>
      <c r="B18" s="234">
        <v>377841</v>
      </c>
      <c r="C18" s="224">
        <v>3425</v>
      </c>
      <c r="D18" s="234">
        <v>381266</v>
      </c>
      <c r="E18" s="234">
        <v>0</v>
      </c>
      <c r="F18" s="234">
        <v>381266</v>
      </c>
      <c r="G18" s="235">
        <v>9500</v>
      </c>
      <c r="H18" s="234">
        <v>25936</v>
      </c>
      <c r="I18" s="235">
        <v>416702</v>
      </c>
      <c r="J18" s="235">
        <v>416702</v>
      </c>
      <c r="K18" s="236" t="s">
        <v>158</v>
      </c>
      <c r="L18" s="221"/>
    </row>
    <row r="19" spans="1:12" ht="13.5" thickBot="1">
      <c r="A19" s="237" t="s">
        <v>159</v>
      </c>
      <c r="B19" s="238">
        <v>2248987.85346</v>
      </c>
      <c r="C19" s="239">
        <v>31684.94654000012</v>
      </c>
      <c r="D19" s="238">
        <v>2280672.8</v>
      </c>
      <c r="E19" s="238">
        <v>1458.056</v>
      </c>
      <c r="F19" s="238">
        <v>2282130.856</v>
      </c>
      <c r="G19" s="239">
        <v>63950</v>
      </c>
      <c r="H19" s="238">
        <v>87865</v>
      </c>
      <c r="I19" s="239">
        <v>2433945.8559999997</v>
      </c>
      <c r="J19" s="239">
        <v>2433945.8559999997</v>
      </c>
      <c r="K19" s="240"/>
      <c r="L19" s="241"/>
    </row>
    <row r="23" ht="12.75">
      <c r="A23"/>
    </row>
    <row r="24" spans="1:11" ht="27" customHeight="1">
      <c r="A24" s="406"/>
      <c r="B24" s="406"/>
      <c r="C24" s="406"/>
      <c r="D24" s="406"/>
      <c r="E24" s="406"/>
      <c r="F24" s="406"/>
      <c r="G24" s="406"/>
      <c r="H24" s="406"/>
      <c r="I24" s="406"/>
      <c r="J24" s="406"/>
      <c r="K24" s="406"/>
    </row>
  </sheetData>
  <mergeCells count="1">
    <mergeCell ref="A24:K24"/>
  </mergeCells>
  <printOptions/>
  <pageMargins left="0.5511811023622047" right="0.5511811023622047" top="1.1811023622047245" bottom="0.984251968503937" header="0.5118110236220472" footer="0.5118110236220472"/>
  <pageSetup horizontalDpi="600" verticalDpi="600" orientation="landscape" paperSize="9" scale="75" r:id="rId1"/>
  <headerFooter alignWithMargins="0">
    <oddHeader>&amp;C&amp;"Arial,Bold"&amp;14Budget Submission - Subjective Analysis&amp;R&amp;"Arial,Bold"&amp;12Schedule 3.7</oddHeader>
    <oddFooter>&amp;L&amp;F &amp;A
as at 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L20"/>
  <sheetViews>
    <sheetView showGridLines="0" zoomScale="85" zoomScaleNormal="85" workbookViewId="0" topLeftCell="A4">
      <selection activeCell="A20" sqref="A20:K20"/>
    </sheetView>
  </sheetViews>
  <sheetFormatPr defaultColWidth="9.140625" defaultRowHeight="12.75"/>
  <cols>
    <col min="1" max="1" width="41.421875" style="125" customWidth="1"/>
    <col min="2" max="3" width="12.57421875" style="125" customWidth="1"/>
    <col min="4" max="4" width="10.421875" style="125" hidden="1" customWidth="1"/>
    <col min="5" max="5" width="12.57421875" style="125" customWidth="1"/>
    <col min="6" max="6" width="10.421875" style="125" hidden="1" customWidth="1"/>
    <col min="7" max="9" width="12.57421875" style="125" customWidth="1"/>
    <col min="10" max="10" width="14.421875" style="125" hidden="1" customWidth="1"/>
    <col min="11" max="11" width="75.140625" style="125" customWidth="1"/>
    <col min="12" max="12" width="26.7109375" style="125" hidden="1" customWidth="1"/>
    <col min="13" max="16384" width="9.140625" style="125" customWidth="1"/>
  </cols>
  <sheetData>
    <row r="1" ht="15.75">
      <c r="A1" s="169" t="s">
        <v>124</v>
      </c>
    </row>
    <row r="2" ht="13.5" thickBot="1"/>
    <row r="3" spans="1:12" ht="90" thickBot="1">
      <c r="A3" s="242"/>
      <c r="B3" s="243" t="s">
        <v>95</v>
      </c>
      <c r="C3" s="127" t="s">
        <v>96</v>
      </c>
      <c r="D3" s="243" t="s">
        <v>97</v>
      </c>
      <c r="E3" s="243" t="s">
        <v>125</v>
      </c>
      <c r="F3" s="243" t="s">
        <v>126</v>
      </c>
      <c r="G3" s="127" t="s">
        <v>127</v>
      </c>
      <c r="H3" s="243" t="s">
        <v>128</v>
      </c>
      <c r="I3" s="127" t="s">
        <v>119</v>
      </c>
      <c r="J3" s="244" t="s">
        <v>129</v>
      </c>
      <c r="K3" s="245" t="s">
        <v>130</v>
      </c>
      <c r="L3" s="216" t="s">
        <v>131</v>
      </c>
    </row>
    <row r="4" spans="1:12" ht="12.75">
      <c r="A4" s="217" t="s">
        <v>160</v>
      </c>
      <c r="B4" s="218"/>
      <c r="C4" s="219"/>
      <c r="D4" s="218"/>
      <c r="E4" s="218"/>
      <c r="F4" s="218"/>
      <c r="G4" s="219"/>
      <c r="H4" s="218"/>
      <c r="I4" s="219"/>
      <c r="J4" s="219"/>
      <c r="K4" s="220"/>
      <c r="L4" s="226"/>
    </row>
    <row r="5" spans="1:12" ht="35.25" customHeight="1">
      <c r="A5" s="246" t="s">
        <v>161</v>
      </c>
      <c r="B5" s="247">
        <v>21304.292</v>
      </c>
      <c r="C5" s="224">
        <v>-4154.492000000002</v>
      </c>
      <c r="D5" s="247">
        <v>17149.8</v>
      </c>
      <c r="E5" s="247">
        <v>-20</v>
      </c>
      <c r="F5" s="247">
        <v>17129.8</v>
      </c>
      <c r="G5" s="248">
        <v>450</v>
      </c>
      <c r="H5" s="247">
        <v>5625</v>
      </c>
      <c r="I5" s="248">
        <v>23204.8</v>
      </c>
      <c r="J5" s="248">
        <v>23204.8</v>
      </c>
      <c r="K5" s="249" t="s">
        <v>162</v>
      </c>
      <c r="L5" s="226" t="s">
        <v>163</v>
      </c>
    </row>
    <row r="6" spans="1:12" ht="79.5" customHeight="1">
      <c r="A6" s="246" t="s">
        <v>164</v>
      </c>
      <c r="B6" s="247">
        <v>199197.929</v>
      </c>
      <c r="C6" s="224">
        <v>-5640.128999999986</v>
      </c>
      <c r="D6" s="247">
        <v>193557.8</v>
      </c>
      <c r="E6" s="247">
        <v>1650</v>
      </c>
      <c r="F6" s="247">
        <v>195207.8</v>
      </c>
      <c r="G6" s="248">
        <v>4870</v>
      </c>
      <c r="H6" s="247">
        <v>-1511</v>
      </c>
      <c r="I6" s="248">
        <v>198566.8</v>
      </c>
      <c r="J6" s="248">
        <v>198566.8</v>
      </c>
      <c r="K6" s="249" t="s">
        <v>184</v>
      </c>
      <c r="L6" s="226" t="s">
        <v>165</v>
      </c>
    </row>
    <row r="7" spans="1:12" ht="25.5">
      <c r="A7" s="246" t="s">
        <v>166</v>
      </c>
      <c r="B7" s="247">
        <v>49709.5</v>
      </c>
      <c r="C7" s="224">
        <v>-1755.1000000000058</v>
      </c>
      <c r="D7" s="247">
        <v>47954.4</v>
      </c>
      <c r="E7" s="247">
        <v>159.175</v>
      </c>
      <c r="F7" s="247">
        <v>48113.575</v>
      </c>
      <c r="G7" s="248">
        <v>1300</v>
      </c>
      <c r="H7" s="247">
        <v>-1314</v>
      </c>
      <c r="I7" s="248">
        <v>48099.575</v>
      </c>
      <c r="J7" s="248">
        <v>48099.575</v>
      </c>
      <c r="K7" s="249" t="s">
        <v>167</v>
      </c>
      <c r="L7" s="226" t="s">
        <v>168</v>
      </c>
    </row>
    <row r="8" spans="1:12" ht="154.5" customHeight="1">
      <c r="A8" s="246" t="s">
        <v>169</v>
      </c>
      <c r="B8" s="247">
        <v>337561.67199999996</v>
      </c>
      <c r="C8" s="224">
        <v>6586.928000000014</v>
      </c>
      <c r="D8" s="247">
        <v>344148.6</v>
      </c>
      <c r="E8" s="247">
        <v>1046.976</v>
      </c>
      <c r="F8" s="247">
        <v>345195.576</v>
      </c>
      <c r="G8" s="248">
        <v>8700</v>
      </c>
      <c r="H8" s="247">
        <v>4004</v>
      </c>
      <c r="I8" s="248">
        <v>357899.576</v>
      </c>
      <c r="J8" s="248">
        <v>357899.576</v>
      </c>
      <c r="K8" s="249" t="s">
        <v>185</v>
      </c>
      <c r="L8" s="226" t="s">
        <v>170</v>
      </c>
    </row>
    <row r="9" spans="1:12" ht="12.75">
      <c r="A9" s="246" t="s">
        <v>81</v>
      </c>
      <c r="B9" s="247">
        <v>16541</v>
      </c>
      <c r="C9" s="224">
        <v>-5</v>
      </c>
      <c r="D9" s="247">
        <v>16536</v>
      </c>
      <c r="E9" s="247">
        <v>0</v>
      </c>
      <c r="F9" s="247">
        <v>16536</v>
      </c>
      <c r="G9" s="248">
        <v>0</v>
      </c>
      <c r="H9" s="247">
        <v>4068</v>
      </c>
      <c r="I9" s="248">
        <v>20604</v>
      </c>
      <c r="J9" s="248">
        <v>20604</v>
      </c>
      <c r="K9" s="249" t="s">
        <v>171</v>
      </c>
      <c r="L9" s="226"/>
    </row>
    <row r="10" spans="1:12" ht="12.75">
      <c r="A10" s="135" t="s">
        <v>172</v>
      </c>
      <c r="B10" s="247">
        <v>12.15</v>
      </c>
      <c r="C10" s="224">
        <v>-12.15</v>
      </c>
      <c r="D10" s="250">
        <v>0</v>
      </c>
      <c r="E10" s="250">
        <v>0</v>
      </c>
      <c r="F10" s="250">
        <v>0</v>
      </c>
      <c r="G10" s="136">
        <v>0</v>
      </c>
      <c r="H10" s="250">
        <v>0</v>
      </c>
      <c r="I10" s="248">
        <v>0</v>
      </c>
      <c r="J10" s="136">
        <v>0</v>
      </c>
      <c r="K10" s="251"/>
      <c r="L10" s="221"/>
    </row>
    <row r="11" spans="1:12" ht="12.75">
      <c r="A11" s="252" t="s">
        <v>173</v>
      </c>
      <c r="B11" s="253">
        <v>624326.543</v>
      </c>
      <c r="C11" s="254">
        <v>-4979.942999999979</v>
      </c>
      <c r="D11" s="253">
        <v>619346.6</v>
      </c>
      <c r="E11" s="253">
        <v>2836.151</v>
      </c>
      <c r="F11" s="253">
        <v>622182.7509999999</v>
      </c>
      <c r="G11" s="254">
        <v>15320</v>
      </c>
      <c r="H11" s="253">
        <v>10872</v>
      </c>
      <c r="I11" s="254">
        <v>648374.7509999999</v>
      </c>
      <c r="J11" s="254">
        <v>648374.7509999999</v>
      </c>
      <c r="K11" s="255"/>
      <c r="L11" s="241"/>
    </row>
    <row r="12" spans="1:12" ht="12.75">
      <c r="A12" s="135" t="s">
        <v>76</v>
      </c>
      <c r="B12" s="250">
        <v>-1000</v>
      </c>
      <c r="C12" s="224">
        <v>0.39999999999997726</v>
      </c>
      <c r="D12" s="250">
        <v>-999.6</v>
      </c>
      <c r="E12" s="250">
        <v>0</v>
      </c>
      <c r="F12" s="250">
        <v>-999.6</v>
      </c>
      <c r="G12" s="136">
        <v>0</v>
      </c>
      <c r="H12" s="250">
        <v>0</v>
      </c>
      <c r="I12" s="248">
        <v>-999.6</v>
      </c>
      <c r="J12" s="136">
        <v>-999.6</v>
      </c>
      <c r="K12" s="251"/>
      <c r="L12" s="221"/>
    </row>
    <row r="13" spans="1:12" ht="12.75">
      <c r="A13" s="252" t="s">
        <v>174</v>
      </c>
      <c r="B13" s="253">
        <v>2872314.39646</v>
      </c>
      <c r="C13" s="254">
        <v>26705.40354000014</v>
      </c>
      <c r="D13" s="253">
        <v>2899019.8</v>
      </c>
      <c r="E13" s="253">
        <v>4294.207</v>
      </c>
      <c r="F13" s="253">
        <v>2903314.007</v>
      </c>
      <c r="G13" s="254">
        <v>79270</v>
      </c>
      <c r="H13" s="253">
        <v>98737</v>
      </c>
      <c r="I13" s="254">
        <v>3081321.0069999998</v>
      </c>
      <c r="J13" s="254">
        <v>3081321.0069999998</v>
      </c>
      <c r="K13" s="255"/>
      <c r="L13" s="241"/>
    </row>
    <row r="14" spans="1:12" ht="12.75">
      <c r="A14" s="246" t="s">
        <v>82</v>
      </c>
      <c r="B14" s="247">
        <v>-11100</v>
      </c>
      <c r="C14" s="224">
        <v>0</v>
      </c>
      <c r="D14" s="247">
        <v>-11100</v>
      </c>
      <c r="E14" s="247">
        <v>0</v>
      </c>
      <c r="F14" s="247">
        <v>-11100</v>
      </c>
      <c r="G14" s="248">
        <v>0</v>
      </c>
      <c r="H14" s="247">
        <v>-960</v>
      </c>
      <c r="I14" s="248">
        <v>-12060</v>
      </c>
      <c r="J14" s="248">
        <v>-12060</v>
      </c>
      <c r="K14" s="249" t="s">
        <v>175</v>
      </c>
      <c r="L14" s="226"/>
    </row>
    <row r="15" spans="1:12" ht="51">
      <c r="A15" s="246" t="s">
        <v>176</v>
      </c>
      <c r="B15" s="247">
        <v>-306090.418</v>
      </c>
      <c r="C15" s="224">
        <v>-14206.181999999972</v>
      </c>
      <c r="D15" s="247">
        <v>-320296.6</v>
      </c>
      <c r="E15" s="247">
        <v>-4294.2080000000005</v>
      </c>
      <c r="F15" s="247">
        <v>-324590.80799999996</v>
      </c>
      <c r="G15" s="248">
        <v>-7400</v>
      </c>
      <c r="H15" s="247">
        <v>-34163</v>
      </c>
      <c r="I15" s="248">
        <v>-366153.80799999996</v>
      </c>
      <c r="J15" s="248">
        <v>-366153.808</v>
      </c>
      <c r="K15" s="249" t="s">
        <v>186</v>
      </c>
      <c r="L15" s="226" t="s">
        <v>177</v>
      </c>
    </row>
    <row r="16" spans="1:12" ht="13.5" thickBot="1">
      <c r="A16" s="149" t="s">
        <v>178</v>
      </c>
      <c r="B16" s="145">
        <v>-317190.418</v>
      </c>
      <c r="C16" s="256">
        <v>-14206.181999999972</v>
      </c>
      <c r="D16" s="145">
        <v>-331396.6</v>
      </c>
      <c r="E16" s="145">
        <v>-4294.2080000000005</v>
      </c>
      <c r="F16" s="145">
        <v>-335690.80799999996</v>
      </c>
      <c r="G16" s="256">
        <v>-7400</v>
      </c>
      <c r="H16" s="145">
        <v>-35123</v>
      </c>
      <c r="I16" s="256">
        <v>-378213.80799999996</v>
      </c>
      <c r="J16" s="256">
        <v>-378213.808</v>
      </c>
      <c r="K16" s="257"/>
      <c r="L16" s="258"/>
    </row>
    <row r="17" spans="1:12" ht="26.25" thickBot="1">
      <c r="A17" s="259" t="s">
        <v>179</v>
      </c>
      <c r="B17" s="260">
        <v>2555123.97846</v>
      </c>
      <c r="C17" s="261">
        <v>12499.22154000017</v>
      </c>
      <c r="D17" s="260">
        <v>2567623.2</v>
      </c>
      <c r="E17" s="260">
        <v>-0.0010000000002037268</v>
      </c>
      <c r="F17" s="260">
        <v>2567623.199</v>
      </c>
      <c r="G17" s="261">
        <v>71870</v>
      </c>
      <c r="H17" s="260">
        <v>63614</v>
      </c>
      <c r="I17" s="261">
        <v>2703107.199</v>
      </c>
      <c r="J17" s="261">
        <v>2703107.1989999996</v>
      </c>
      <c r="K17" s="262"/>
      <c r="L17" s="258"/>
    </row>
    <row r="20" spans="1:11" ht="27" customHeight="1">
      <c r="A20" s="406"/>
      <c r="B20" s="406"/>
      <c r="C20" s="406"/>
      <c r="D20" s="406"/>
      <c r="E20" s="406"/>
      <c r="F20" s="406"/>
      <c r="G20" s="406"/>
      <c r="H20" s="406"/>
      <c r="I20" s="406"/>
      <c r="J20" s="406"/>
      <c r="K20" s="406"/>
    </row>
  </sheetData>
  <mergeCells count="1">
    <mergeCell ref="A20:K20"/>
  </mergeCells>
  <printOptions/>
  <pageMargins left="0.5511811023622047" right="0.5511811023622047" top="1.1811023622047245" bottom="0.984251968503937" header="0.5118110236220472" footer="0.5118110236220472"/>
  <pageSetup horizontalDpi="600" verticalDpi="600" orientation="landscape" paperSize="9" scale="65" r:id="rId1"/>
  <headerFooter alignWithMargins="0">
    <oddHeader>&amp;C&amp;"Arial,Bold"&amp;14Budget Submission - Subjective Analysis&amp;R&amp;"Arial,Bold"&amp;12Schedule 3.8</oddHeader>
    <oddFooter>&amp;L&amp;F &amp;A
as at 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95"/>
  <sheetViews>
    <sheetView showGridLines="0" workbookViewId="0" topLeftCell="A47">
      <selection activeCell="A62" sqref="A62"/>
    </sheetView>
  </sheetViews>
  <sheetFormatPr defaultColWidth="9.140625" defaultRowHeight="12.75"/>
  <cols>
    <col min="1" max="1" width="92.8515625" style="328" customWidth="1"/>
    <col min="2" max="2" width="9.7109375" style="329" bestFit="1" customWidth="1"/>
    <col min="3" max="4" width="9.57421875" style="329" bestFit="1" customWidth="1"/>
    <col min="5" max="5" width="9.57421875" style="329" customWidth="1"/>
    <col min="6" max="16384" width="9.140625" style="329" customWidth="1"/>
  </cols>
  <sheetData>
    <row r="1" ht="15.75">
      <c r="E1" s="330" t="s">
        <v>264</v>
      </c>
    </row>
    <row r="2" ht="18">
      <c r="A2" s="331" t="s">
        <v>265</v>
      </c>
    </row>
    <row r="3" spans="1:2" ht="15">
      <c r="A3" s="332"/>
      <c r="B3" s="333"/>
    </row>
    <row r="4" spans="1:5" ht="12.75" customHeight="1" thickBot="1">
      <c r="A4" s="266"/>
      <c r="B4" s="266"/>
      <c r="C4" s="267"/>
      <c r="D4" s="267"/>
      <c r="E4" s="267"/>
    </row>
    <row r="5" spans="1:5" ht="15.75">
      <c r="A5" s="334" t="s">
        <v>231</v>
      </c>
      <c r="B5" s="270" t="s">
        <v>3</v>
      </c>
      <c r="C5" s="270" t="s">
        <v>4</v>
      </c>
      <c r="D5" s="270" t="s">
        <v>5</v>
      </c>
      <c r="E5" s="271" t="s">
        <v>6</v>
      </c>
    </row>
    <row r="6" spans="1:5" ht="21.75" customHeight="1" thickBot="1">
      <c r="A6" s="335" t="s">
        <v>189</v>
      </c>
      <c r="B6" s="273" t="s">
        <v>191</v>
      </c>
      <c r="C6" s="273" t="s">
        <v>191</v>
      </c>
      <c r="D6" s="273" t="s">
        <v>191</v>
      </c>
      <c r="E6" s="274" t="s">
        <v>191</v>
      </c>
    </row>
    <row r="7" spans="1:5" ht="15.75">
      <c r="A7" s="317"/>
      <c r="B7" s="336"/>
      <c r="C7" s="337"/>
      <c r="D7" s="337"/>
      <c r="E7" s="338"/>
    </row>
    <row r="8" spans="1:5" ht="15.75">
      <c r="A8" s="339" t="s">
        <v>70</v>
      </c>
      <c r="B8" s="340"/>
      <c r="C8" s="341"/>
      <c r="D8" s="341"/>
      <c r="E8" s="342"/>
    </row>
    <row r="9" spans="1:5" ht="15">
      <c r="A9" s="359" t="s">
        <v>312</v>
      </c>
      <c r="B9" s="340"/>
      <c r="C9" s="341"/>
      <c r="D9" s="341"/>
      <c r="E9" s="342"/>
    </row>
    <row r="10" spans="1:5" ht="15">
      <c r="A10" s="343" t="s">
        <v>266</v>
      </c>
      <c r="B10" s="341">
        <v>-2076</v>
      </c>
      <c r="C10" s="341"/>
      <c r="D10" s="341"/>
      <c r="E10" s="342"/>
    </row>
    <row r="11" spans="1:5" ht="15">
      <c r="A11" s="343" t="s">
        <v>267</v>
      </c>
      <c r="B11" s="341">
        <v>-2195</v>
      </c>
      <c r="C11" s="341"/>
      <c r="D11" s="341"/>
      <c r="E11" s="342"/>
    </row>
    <row r="12" spans="1:5" ht="15">
      <c r="A12" s="343" t="s">
        <v>268</v>
      </c>
      <c r="B12" s="341">
        <v>-3406</v>
      </c>
      <c r="C12" s="341"/>
      <c r="D12" s="341"/>
      <c r="E12" s="342"/>
    </row>
    <row r="13" spans="1:5" ht="15">
      <c r="A13" s="343" t="s">
        <v>269</v>
      </c>
      <c r="B13" s="341">
        <v>-500</v>
      </c>
      <c r="C13" s="341"/>
      <c r="D13" s="341"/>
      <c r="E13" s="342"/>
    </row>
    <row r="14" spans="1:5" ht="15">
      <c r="A14" s="343" t="s">
        <v>270</v>
      </c>
      <c r="B14" s="341">
        <v>-5195</v>
      </c>
      <c r="C14" s="341"/>
      <c r="D14" s="341"/>
      <c r="E14" s="342"/>
    </row>
    <row r="15" spans="1:5" ht="15">
      <c r="A15" s="360" t="s">
        <v>313</v>
      </c>
      <c r="B15" s="341"/>
      <c r="C15" s="341"/>
      <c r="D15" s="341"/>
      <c r="E15" s="342"/>
    </row>
    <row r="16" spans="1:5" ht="30">
      <c r="A16" s="343" t="s">
        <v>271</v>
      </c>
      <c r="B16" s="341">
        <v>-406</v>
      </c>
      <c r="C16" s="341"/>
      <c r="D16" s="341"/>
      <c r="E16" s="342"/>
    </row>
    <row r="17" spans="1:5" ht="30">
      <c r="A17" s="343" t="s">
        <v>272</v>
      </c>
      <c r="B17" s="341">
        <v>-450</v>
      </c>
      <c r="C17" s="341"/>
      <c r="D17" s="341"/>
      <c r="E17" s="342"/>
    </row>
    <row r="18" spans="1:5" ht="15">
      <c r="A18" s="343" t="s">
        <v>273</v>
      </c>
      <c r="B18" s="341">
        <v>-115</v>
      </c>
      <c r="C18" s="341"/>
      <c r="D18" s="341"/>
      <c r="E18" s="342"/>
    </row>
    <row r="19" spans="1:5" ht="17.25" customHeight="1">
      <c r="A19" s="343" t="s">
        <v>274</v>
      </c>
      <c r="B19" s="341">
        <v>-575</v>
      </c>
      <c r="C19" s="341"/>
      <c r="D19" s="341"/>
      <c r="E19" s="342"/>
    </row>
    <row r="20" spans="1:5" ht="15">
      <c r="A20" s="343" t="s">
        <v>314</v>
      </c>
      <c r="B20" s="341">
        <v>-781</v>
      </c>
      <c r="C20" s="341"/>
      <c r="D20" s="341"/>
      <c r="E20" s="342"/>
    </row>
    <row r="21" spans="1:5" ht="15">
      <c r="A21" s="343" t="s">
        <v>275</v>
      </c>
      <c r="B21" s="341">
        <v>-76</v>
      </c>
      <c r="C21" s="341"/>
      <c r="D21" s="341"/>
      <c r="E21" s="342"/>
    </row>
    <row r="22" spans="1:5" ht="15">
      <c r="A22" s="361" t="s">
        <v>276</v>
      </c>
      <c r="B22" s="341">
        <v>-43</v>
      </c>
      <c r="C22" s="341"/>
      <c r="D22" s="341"/>
      <c r="E22" s="342"/>
    </row>
    <row r="23" spans="1:5" ht="15">
      <c r="A23" s="361" t="s">
        <v>277</v>
      </c>
      <c r="B23" s="341">
        <v>-449</v>
      </c>
      <c r="C23" s="341"/>
      <c r="D23" s="341"/>
      <c r="E23" s="342"/>
    </row>
    <row r="24" spans="1:5" ht="15">
      <c r="A24" s="361" t="s">
        <v>278</v>
      </c>
      <c r="B24" s="341">
        <v>-131</v>
      </c>
      <c r="C24" s="341"/>
      <c r="D24" s="341"/>
      <c r="E24" s="342"/>
    </row>
    <row r="25" spans="1:5" ht="15.75" thickBot="1">
      <c r="A25" s="361" t="s">
        <v>279</v>
      </c>
      <c r="B25" s="341">
        <v>-195</v>
      </c>
      <c r="C25" s="341"/>
      <c r="D25" s="341"/>
      <c r="E25" s="342"/>
    </row>
    <row r="26" spans="1:5" ht="16.5" thickBot="1">
      <c r="A26" s="345" t="s">
        <v>280</v>
      </c>
      <c r="B26" s="326">
        <f>SUM(B10:B25)</f>
        <v>-16593</v>
      </c>
      <c r="C26" s="326">
        <f>SUM(C10:C25)</f>
        <v>0</v>
      </c>
      <c r="D26" s="326">
        <f>SUM(D10:D25)</f>
        <v>0</v>
      </c>
      <c r="E26" s="327">
        <f>SUM(E10:E25)</f>
        <v>0</v>
      </c>
    </row>
    <row r="27" spans="1:5" ht="15.75">
      <c r="A27" s="346"/>
      <c r="B27" s="347"/>
      <c r="C27" s="347"/>
      <c r="D27" s="347"/>
      <c r="E27" s="348"/>
    </row>
    <row r="28" spans="1:5" ht="15.75">
      <c r="A28" s="339" t="s">
        <v>123</v>
      </c>
      <c r="B28" s="340"/>
      <c r="C28" s="341"/>
      <c r="D28" s="341"/>
      <c r="E28" s="342"/>
    </row>
    <row r="29" spans="1:5" ht="15.75" thickBot="1">
      <c r="A29" s="349" t="s">
        <v>281</v>
      </c>
      <c r="B29" s="341">
        <v>-1020</v>
      </c>
      <c r="C29" s="341"/>
      <c r="D29" s="341"/>
      <c r="E29" s="342"/>
    </row>
    <row r="30" spans="1:5" ht="16.5" thickBot="1">
      <c r="A30" s="345" t="s">
        <v>282</v>
      </c>
      <c r="B30" s="326">
        <f>SUM(B29:B29)</f>
        <v>-1020</v>
      </c>
      <c r="C30" s="326">
        <f>SUM(C29:C29)</f>
        <v>0</v>
      </c>
      <c r="D30" s="326">
        <f>SUM(D29:D29)</f>
        <v>0</v>
      </c>
      <c r="E30" s="327">
        <f>SUM(E29:E29)</f>
        <v>0</v>
      </c>
    </row>
    <row r="31" spans="1:5" ht="15.75">
      <c r="A31" s="346"/>
      <c r="B31" s="347"/>
      <c r="C31" s="347"/>
      <c r="D31" s="347"/>
      <c r="E31" s="348"/>
    </row>
    <row r="32" spans="1:5" ht="15.75">
      <c r="A32" s="339" t="s">
        <v>283</v>
      </c>
      <c r="B32" s="340"/>
      <c r="C32" s="341"/>
      <c r="D32" s="341"/>
      <c r="E32" s="342"/>
    </row>
    <row r="33" spans="1:5" ht="15">
      <c r="A33" s="362" t="s">
        <v>315</v>
      </c>
      <c r="B33" s="340"/>
      <c r="C33" s="341"/>
      <c r="D33" s="341"/>
      <c r="E33" s="342"/>
    </row>
    <row r="34" spans="1:5" ht="15">
      <c r="A34" s="343" t="s">
        <v>284</v>
      </c>
      <c r="B34" s="341">
        <v>-5000</v>
      </c>
      <c r="C34" s="341"/>
      <c r="D34" s="341"/>
      <c r="E34" s="342"/>
    </row>
    <row r="35" spans="1:5" ht="15">
      <c r="A35" s="343" t="s">
        <v>316</v>
      </c>
      <c r="B35" s="341">
        <f>-6015+1250+500</f>
        <v>-4265</v>
      </c>
      <c r="C35" s="341"/>
      <c r="D35" s="341"/>
      <c r="E35" s="342"/>
    </row>
    <row r="36" spans="1:5" ht="15">
      <c r="A36" s="363" t="s">
        <v>317</v>
      </c>
      <c r="B36" s="341"/>
      <c r="C36" s="341"/>
      <c r="D36" s="341"/>
      <c r="E36" s="342"/>
    </row>
    <row r="37" spans="1:5" ht="15">
      <c r="A37" s="360" t="s">
        <v>318</v>
      </c>
      <c r="B37" s="341"/>
      <c r="C37" s="341"/>
      <c r="D37" s="341"/>
      <c r="E37" s="342"/>
    </row>
    <row r="38" spans="1:5" ht="15">
      <c r="A38" s="343" t="s">
        <v>285</v>
      </c>
      <c r="B38" s="341">
        <v>-292</v>
      </c>
      <c r="C38" s="341"/>
      <c r="D38" s="341"/>
      <c r="E38" s="342"/>
    </row>
    <row r="39" spans="1:5" ht="15">
      <c r="A39" s="350" t="s">
        <v>286</v>
      </c>
      <c r="B39" s="341">
        <v>-180</v>
      </c>
      <c r="C39" s="341"/>
      <c r="D39" s="341"/>
      <c r="E39" s="342"/>
    </row>
    <row r="40" spans="1:5" ht="18.75" customHeight="1">
      <c r="A40" s="350" t="s">
        <v>319</v>
      </c>
      <c r="B40" s="341">
        <v>-236</v>
      </c>
      <c r="C40" s="341"/>
      <c r="D40" s="341"/>
      <c r="E40" s="342"/>
    </row>
    <row r="41" spans="1:5" ht="15">
      <c r="A41" s="350" t="s">
        <v>287</v>
      </c>
      <c r="B41" s="341">
        <v>-100</v>
      </c>
      <c r="C41" s="341"/>
      <c r="D41" s="341"/>
      <c r="E41" s="342"/>
    </row>
    <row r="42" spans="1:5" ht="15">
      <c r="A42" s="364" t="s">
        <v>320</v>
      </c>
      <c r="B42" s="341"/>
      <c r="C42" s="341"/>
      <c r="D42" s="341"/>
      <c r="E42" s="342"/>
    </row>
    <row r="43" spans="1:5" ht="15">
      <c r="A43" s="350" t="s">
        <v>288</v>
      </c>
      <c r="B43" s="341">
        <v>-100</v>
      </c>
      <c r="C43" s="341"/>
      <c r="D43" s="341"/>
      <c r="E43" s="342"/>
    </row>
    <row r="44" spans="1:5" ht="15">
      <c r="A44" s="365" t="s">
        <v>321</v>
      </c>
      <c r="B44" s="341">
        <v>-222</v>
      </c>
      <c r="C44" s="341"/>
      <c r="D44" s="341"/>
      <c r="E44" s="342"/>
    </row>
    <row r="45" spans="1:5" ht="15">
      <c r="A45" s="364" t="s">
        <v>322</v>
      </c>
      <c r="B45" s="341"/>
      <c r="C45" s="341"/>
      <c r="D45" s="341"/>
      <c r="E45" s="342"/>
    </row>
    <row r="46" spans="1:5" ht="15">
      <c r="A46" s="365" t="s">
        <v>323</v>
      </c>
      <c r="B46" s="341">
        <v>-49</v>
      </c>
      <c r="C46" s="341"/>
      <c r="D46" s="341"/>
      <c r="E46" s="342"/>
    </row>
    <row r="47" spans="1:5" ht="15">
      <c r="A47" s="364" t="s">
        <v>324</v>
      </c>
      <c r="B47" s="341"/>
      <c r="C47" s="341"/>
      <c r="D47" s="341"/>
      <c r="E47" s="342"/>
    </row>
    <row r="48" spans="1:5" ht="15">
      <c r="A48" s="350" t="s">
        <v>289</v>
      </c>
      <c r="B48" s="341">
        <v>-351</v>
      </c>
      <c r="C48" s="341"/>
      <c r="D48" s="341"/>
      <c r="E48" s="342"/>
    </row>
    <row r="49" spans="1:5" ht="15">
      <c r="A49" s="364" t="s">
        <v>325</v>
      </c>
      <c r="B49" s="341"/>
      <c r="C49" s="341"/>
      <c r="D49" s="341"/>
      <c r="E49" s="342"/>
    </row>
    <row r="50" spans="1:5" ht="15">
      <c r="A50" s="365" t="s">
        <v>326</v>
      </c>
      <c r="B50" s="341">
        <v>-26</v>
      </c>
      <c r="C50" s="341"/>
      <c r="D50" s="341"/>
      <c r="E50" s="342"/>
    </row>
    <row r="51" spans="1:5" ht="15">
      <c r="A51" s="350" t="s">
        <v>290</v>
      </c>
      <c r="B51" s="341">
        <v>-980</v>
      </c>
      <c r="C51" s="341"/>
      <c r="D51" s="341"/>
      <c r="E51" s="342"/>
    </row>
    <row r="52" spans="1:5" ht="15">
      <c r="A52" s="364" t="s">
        <v>327</v>
      </c>
      <c r="B52" s="341"/>
      <c r="C52" s="341"/>
      <c r="D52" s="341"/>
      <c r="E52" s="342"/>
    </row>
    <row r="53" spans="1:5" ht="15">
      <c r="A53" s="350" t="s">
        <v>328</v>
      </c>
      <c r="B53" s="341">
        <v>-250</v>
      </c>
      <c r="C53" s="341"/>
      <c r="D53" s="341"/>
      <c r="E53" s="342"/>
    </row>
    <row r="54" spans="1:5" ht="29.25" customHeight="1">
      <c r="A54" s="350" t="s">
        <v>329</v>
      </c>
      <c r="B54" s="341">
        <v>-190</v>
      </c>
      <c r="C54" s="341"/>
      <c r="D54" s="341"/>
      <c r="E54" s="342"/>
    </row>
    <row r="55" spans="1:5" ht="15" customHeight="1">
      <c r="A55" s="366" t="s">
        <v>330</v>
      </c>
      <c r="B55" s="341"/>
      <c r="C55" s="341"/>
      <c r="D55" s="341"/>
      <c r="E55" s="342"/>
    </row>
    <row r="56" spans="1:5" ht="15">
      <c r="A56" s="350" t="s">
        <v>291</v>
      </c>
      <c r="B56" s="341">
        <v>-1260</v>
      </c>
      <c r="C56" s="341"/>
      <c r="D56" s="341"/>
      <c r="E56" s="342"/>
    </row>
    <row r="57" spans="1:5" ht="15.75" thickBot="1">
      <c r="A57" s="350" t="s">
        <v>292</v>
      </c>
      <c r="B57" s="341">
        <v>-111</v>
      </c>
      <c r="C57" s="341"/>
      <c r="D57" s="341"/>
      <c r="E57" s="342"/>
    </row>
    <row r="58" spans="1:5" ht="16.5" thickBot="1">
      <c r="A58" s="345" t="s">
        <v>293</v>
      </c>
      <c r="B58" s="326">
        <f>SUM(B34:B57)</f>
        <v>-13612</v>
      </c>
      <c r="C58" s="326">
        <f>SUM(C34:C54)</f>
        <v>0</v>
      </c>
      <c r="D58" s="326">
        <f>SUM(D34:D54)</f>
        <v>0</v>
      </c>
      <c r="E58" s="327">
        <f>SUM(E34:E54)</f>
        <v>0</v>
      </c>
    </row>
    <row r="59" spans="1:5" ht="15.75">
      <c r="A59" s="346"/>
      <c r="B59" s="347"/>
      <c r="C59" s="347"/>
      <c r="D59" s="347"/>
      <c r="E59" s="348"/>
    </row>
    <row r="60" spans="1:5" ht="15.75">
      <c r="A60" s="339" t="s">
        <v>294</v>
      </c>
      <c r="B60" s="340"/>
      <c r="C60" s="341"/>
      <c r="D60" s="341"/>
      <c r="E60" s="342"/>
    </row>
    <row r="61" spans="1:5" ht="15">
      <c r="A61" s="343" t="s">
        <v>295</v>
      </c>
      <c r="B61" s="341">
        <v>-8935</v>
      </c>
      <c r="C61" s="341"/>
      <c r="D61" s="341"/>
      <c r="E61" s="342"/>
    </row>
    <row r="62" spans="1:5" ht="15.75" thickBot="1">
      <c r="A62" s="343" t="s">
        <v>296</v>
      </c>
      <c r="B62" s="341">
        <v>-1000</v>
      </c>
      <c r="C62" s="341"/>
      <c r="D62" s="341"/>
      <c r="E62" s="342"/>
    </row>
    <row r="63" spans="1:5" ht="16.5" thickBot="1">
      <c r="A63" s="345" t="s">
        <v>297</v>
      </c>
      <c r="B63" s="326">
        <f>SUM(B61:B62)</f>
        <v>-9935</v>
      </c>
      <c r="C63" s="326">
        <f>SUM(C61:C62)</f>
        <v>0</v>
      </c>
      <c r="D63" s="326">
        <f>SUM(D61:D62)</f>
        <v>0</v>
      </c>
      <c r="E63" s="327">
        <f>SUM(E61:E62)</f>
        <v>0</v>
      </c>
    </row>
    <row r="64" spans="1:5" ht="15.75">
      <c r="A64" s="346"/>
      <c r="B64" s="347"/>
      <c r="C64" s="347"/>
      <c r="D64" s="347"/>
      <c r="E64" s="348"/>
    </row>
    <row r="65" spans="1:5" ht="15.75">
      <c r="A65" s="339" t="s">
        <v>69</v>
      </c>
      <c r="B65" s="340"/>
      <c r="C65" s="341"/>
      <c r="D65" s="341"/>
      <c r="E65" s="342"/>
    </row>
    <row r="66" spans="1:5" ht="15.75" thickBot="1">
      <c r="A66" s="343" t="s">
        <v>298</v>
      </c>
      <c r="B66" s="341">
        <v>-810</v>
      </c>
      <c r="C66" s="341"/>
      <c r="D66" s="341"/>
      <c r="E66" s="342"/>
    </row>
    <row r="67" spans="1:5" ht="16.5" thickBot="1">
      <c r="A67" s="345" t="s">
        <v>299</v>
      </c>
      <c r="B67" s="326">
        <f>SUM(B66:B66)</f>
        <v>-810</v>
      </c>
      <c r="C67" s="326">
        <f>SUM(C66:C66)</f>
        <v>0</v>
      </c>
      <c r="D67" s="326">
        <f>SUM(D66:D66)</f>
        <v>0</v>
      </c>
      <c r="E67" s="327">
        <f>SUM(E66:E66)</f>
        <v>0</v>
      </c>
    </row>
    <row r="68" spans="1:5" ht="15.75">
      <c r="A68" s="346"/>
      <c r="B68" s="347"/>
      <c r="C68" s="347"/>
      <c r="D68" s="347"/>
      <c r="E68" s="348"/>
    </row>
    <row r="69" spans="1:5" ht="15.75">
      <c r="A69" s="339" t="s">
        <v>300</v>
      </c>
      <c r="B69" s="340"/>
      <c r="C69" s="341"/>
      <c r="D69" s="341"/>
      <c r="E69" s="342"/>
    </row>
    <row r="70" spans="1:5" ht="15">
      <c r="A70" s="343" t="s">
        <v>301</v>
      </c>
      <c r="B70" s="341">
        <v>-1760</v>
      </c>
      <c r="C70" s="341"/>
      <c r="D70" s="341"/>
      <c r="E70" s="342"/>
    </row>
    <row r="71" spans="1:5" ht="15">
      <c r="A71" s="343" t="s">
        <v>302</v>
      </c>
      <c r="B71" s="341">
        <v>-1000</v>
      </c>
      <c r="C71" s="341"/>
      <c r="D71" s="341"/>
      <c r="E71" s="342"/>
    </row>
    <row r="72" spans="1:5" ht="15">
      <c r="A72" s="343" t="s">
        <v>303</v>
      </c>
      <c r="B72" s="341">
        <v>-1000</v>
      </c>
      <c r="C72" s="341"/>
      <c r="D72" s="341"/>
      <c r="E72" s="342"/>
    </row>
    <row r="73" spans="1:5" ht="15">
      <c r="A73" s="343" t="s">
        <v>304</v>
      </c>
      <c r="B73" s="341">
        <v>-50</v>
      </c>
      <c r="C73" s="341"/>
      <c r="D73" s="341"/>
      <c r="E73" s="342"/>
    </row>
    <row r="74" spans="1:5" ht="15">
      <c r="A74" s="343" t="s">
        <v>305</v>
      </c>
      <c r="B74" s="341">
        <v>-16000</v>
      </c>
      <c r="C74" s="341"/>
      <c r="D74" s="341"/>
      <c r="E74" s="342"/>
    </row>
    <row r="75" spans="1:5" ht="15">
      <c r="A75" s="343" t="s">
        <v>306</v>
      </c>
      <c r="B75" s="341">
        <v>-1500</v>
      </c>
      <c r="C75" s="341"/>
      <c r="D75" s="341"/>
      <c r="E75" s="342"/>
    </row>
    <row r="76" spans="1:5" ht="15.75" thickBot="1">
      <c r="A76" s="343" t="s">
        <v>307</v>
      </c>
      <c r="B76" s="341">
        <v>-2500</v>
      </c>
      <c r="C76" s="341"/>
      <c r="D76" s="341"/>
      <c r="E76" s="342"/>
    </row>
    <row r="77" spans="1:5" ht="16.5" thickBot="1">
      <c r="A77" s="345" t="s">
        <v>308</v>
      </c>
      <c r="B77" s="326">
        <f>SUM(B70:B76)</f>
        <v>-23810</v>
      </c>
      <c r="C77" s="326">
        <f>SUM(C70:C76)</f>
        <v>0</v>
      </c>
      <c r="D77" s="326">
        <f>SUM(D70:D76)</f>
        <v>0</v>
      </c>
      <c r="E77" s="327">
        <f>SUM(E70:E76)</f>
        <v>0</v>
      </c>
    </row>
    <row r="78" spans="1:5" ht="15.75" hidden="1">
      <c r="A78" s="346"/>
      <c r="B78" s="347"/>
      <c r="C78" s="347"/>
      <c r="D78" s="347"/>
      <c r="E78" s="348"/>
    </row>
    <row r="79" spans="1:5" ht="15.75" hidden="1">
      <c r="A79" s="339" t="s">
        <v>79</v>
      </c>
      <c r="B79" s="351"/>
      <c r="C79" s="351"/>
      <c r="D79" s="351"/>
      <c r="E79" s="352"/>
    </row>
    <row r="80" spans="1:5" ht="15" hidden="1">
      <c r="A80" s="344"/>
      <c r="B80" s="341"/>
      <c r="C80" s="341"/>
      <c r="D80" s="341"/>
      <c r="E80" s="342"/>
    </row>
    <row r="81" spans="1:5" ht="15" hidden="1">
      <c r="A81" s="344"/>
      <c r="B81" s="341"/>
      <c r="C81" s="341"/>
      <c r="D81" s="341"/>
      <c r="E81" s="342"/>
    </row>
    <row r="82" spans="1:5" ht="16.5" hidden="1" thickBot="1">
      <c r="A82" s="353"/>
      <c r="B82" s="354"/>
      <c r="C82" s="354"/>
      <c r="D82" s="354"/>
      <c r="E82" s="355"/>
    </row>
    <row r="83" spans="1:5" ht="16.5" hidden="1" thickBot="1">
      <c r="A83" s="345" t="s">
        <v>309</v>
      </c>
      <c r="B83" s="326">
        <f>SUM(B80:B82)</f>
        <v>0</v>
      </c>
      <c r="C83" s="326">
        <f>SUM(C80:C82)</f>
        <v>0</v>
      </c>
      <c r="D83" s="326">
        <f>SUM(D80:D82)</f>
        <v>0</v>
      </c>
      <c r="E83" s="327">
        <f>SUM(E80:E82)</f>
        <v>0</v>
      </c>
    </row>
    <row r="84" spans="1:5" ht="15.75" hidden="1">
      <c r="A84" s="346"/>
      <c r="B84" s="347"/>
      <c r="C84" s="347"/>
      <c r="D84" s="347"/>
      <c r="E84" s="348"/>
    </row>
    <row r="85" spans="1:5" ht="15.75" hidden="1">
      <c r="A85" s="339" t="s">
        <v>310</v>
      </c>
      <c r="B85" s="340"/>
      <c r="C85" s="341"/>
      <c r="D85" s="341"/>
      <c r="E85" s="342"/>
    </row>
    <row r="86" spans="1:5" ht="15" hidden="1">
      <c r="A86" s="278"/>
      <c r="B86" s="279"/>
      <c r="C86" s="279"/>
      <c r="D86" s="279"/>
      <c r="E86" s="280"/>
    </row>
    <row r="87" spans="1:5" ht="15" hidden="1">
      <c r="A87" s="278"/>
      <c r="B87" s="279"/>
      <c r="C87" s="279"/>
      <c r="D87" s="279"/>
      <c r="E87" s="280"/>
    </row>
    <row r="88" spans="1:5" ht="15" hidden="1">
      <c r="A88" s="278"/>
      <c r="B88" s="279"/>
      <c r="C88" s="279"/>
      <c r="D88" s="279"/>
      <c r="E88" s="280"/>
    </row>
    <row r="89" spans="1:5" ht="15" hidden="1">
      <c r="A89" s="278"/>
      <c r="B89" s="279"/>
      <c r="C89" s="279"/>
      <c r="D89" s="279"/>
      <c r="E89" s="280"/>
    </row>
    <row r="90" spans="1:5" ht="15" hidden="1">
      <c r="A90" s="278"/>
      <c r="B90" s="279"/>
      <c r="C90" s="279"/>
      <c r="D90" s="279"/>
      <c r="E90" s="280"/>
    </row>
    <row r="91" spans="1:5" ht="15.75" hidden="1" thickBot="1">
      <c r="A91" s="356"/>
      <c r="B91" s="323"/>
      <c r="C91" s="323"/>
      <c r="D91" s="323"/>
      <c r="E91" s="324"/>
    </row>
    <row r="92" spans="1:5" ht="16.5" hidden="1" thickBot="1">
      <c r="A92" s="345" t="s">
        <v>311</v>
      </c>
      <c r="B92" s="326">
        <f>SUM(B86:B90)</f>
        <v>0</v>
      </c>
      <c r="C92" s="326">
        <f>SUM(C86:C90)</f>
        <v>0</v>
      </c>
      <c r="D92" s="326">
        <f>SUM(D86:D90)</f>
        <v>0</v>
      </c>
      <c r="E92" s="327">
        <f>SUM(E86:E90)</f>
        <v>0</v>
      </c>
    </row>
    <row r="93" spans="1:5" ht="16.5" thickBot="1">
      <c r="A93" s="345"/>
      <c r="B93" s="357"/>
      <c r="C93" s="357"/>
      <c r="D93" s="357"/>
      <c r="E93" s="358"/>
    </row>
    <row r="94" spans="1:5" ht="16.5" thickBot="1">
      <c r="A94" s="345" t="s">
        <v>259</v>
      </c>
      <c r="B94" s="326">
        <f>SUM(,B26,B30,B58,B63,B67,B77,B83,B92)</f>
        <v>-65780</v>
      </c>
      <c r="C94" s="326">
        <f>SUM(,C26,C30,C58,C63,C67,C77,C83,C92)</f>
        <v>0</v>
      </c>
      <c r="D94" s="326">
        <f>SUM(,D26,D30,D58,D63,D67,D77,D83,D92)</f>
        <v>0</v>
      </c>
      <c r="E94" s="327">
        <f>SUM(,E26,E30,E58,E63,E67,E77,E83,E92)</f>
        <v>0</v>
      </c>
    </row>
    <row r="95" spans="1:5" ht="15">
      <c r="A95" s="267"/>
      <c r="B95" s="333"/>
      <c r="C95" s="333"/>
      <c r="D95" s="333"/>
      <c r="E95" s="333"/>
    </row>
  </sheetData>
  <printOptions/>
  <pageMargins left="0.52" right="0.49" top="1" bottom="0.92" header="0.5" footer="0.5"/>
  <pageSetup fitToHeight="2" horizontalDpi="600" verticalDpi="600" orientation="portrait" paperSize="9" scale="70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James</dc:creator>
  <cp:keywords/>
  <dc:description/>
  <cp:lastModifiedBy>isituser</cp:lastModifiedBy>
  <cp:lastPrinted>2004-10-05T11:00:24Z</cp:lastPrinted>
  <dcterms:created xsi:type="dcterms:W3CDTF">2004-10-01T15:59:58Z</dcterms:created>
  <dcterms:modified xsi:type="dcterms:W3CDTF">2004-10-05T11:04:50Z</dcterms:modified>
  <cp:category/>
  <cp:version/>
  <cp:contentType/>
  <cp:contentStatus/>
</cp:coreProperties>
</file>