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ACTIVITIES SUMMARISED" sheetId="1" r:id="rId1"/>
  </sheets>
  <definedNames>
    <definedName name="_xlnm.Print_Area" localSheetId="0">'ACTIVITIES SUMMARISED'!$A$1:$G$282</definedName>
    <definedName name="_xlnm.Print_Titles" localSheetId="0">'ACTIVITIES SUMMARISED'!$1:$1</definedName>
  </definedNames>
  <calcPr fullCalcOnLoad="1"/>
</workbook>
</file>

<file path=xl/sharedStrings.xml><?xml version="1.0" encoding="utf-8"?>
<sst xmlns="http://schemas.openxmlformats.org/spreadsheetml/2006/main" count="511" uniqueCount="286">
  <si>
    <t>ACTIVITY</t>
  </si>
  <si>
    <t>SPEND TO DATE (£)</t>
  </si>
  <si>
    <t>BARKING &amp; DAGENHAM</t>
  </si>
  <si>
    <t>TOWER HAMLETS</t>
  </si>
  <si>
    <t>WALTHAM FOREST</t>
  </si>
  <si>
    <t>REDBRIDGE</t>
  </si>
  <si>
    <t>HAVERING</t>
  </si>
  <si>
    <t>NEWHAM</t>
  </si>
  <si>
    <t>ENFIELD</t>
  </si>
  <si>
    <t>HARINGEY</t>
  </si>
  <si>
    <t>CAMDEN</t>
  </si>
  <si>
    <t>ISLINGTON</t>
  </si>
  <si>
    <t>HARROW</t>
  </si>
  <si>
    <t>BRENT</t>
  </si>
  <si>
    <t>BARNET</t>
  </si>
  <si>
    <t>EALING</t>
  </si>
  <si>
    <t>HILLINGDON</t>
  </si>
  <si>
    <t>LAMBETH</t>
  </si>
  <si>
    <t>SOUTHWARK</t>
  </si>
  <si>
    <t>LEWISHAM</t>
  </si>
  <si>
    <t>BROMLEY</t>
  </si>
  <si>
    <t>GREENWICH</t>
  </si>
  <si>
    <t>BEXLEY</t>
  </si>
  <si>
    <t>CROYDON</t>
  </si>
  <si>
    <t>SUTTON</t>
  </si>
  <si>
    <t>KENSINGTON &amp; CHELSEA</t>
  </si>
  <si>
    <t>HAMMERSMITH &amp; FULHAM</t>
  </si>
  <si>
    <t>RICHMOND</t>
  </si>
  <si>
    <t>HOUNSLOW</t>
  </si>
  <si>
    <t>KINGSTON</t>
  </si>
  <si>
    <t>MERTON</t>
  </si>
  <si>
    <t>WANDSWORTH</t>
  </si>
  <si>
    <t>WESTMINSTER</t>
  </si>
  <si>
    <t>KARROT</t>
  </si>
  <si>
    <t>HACKNEY</t>
  </si>
  <si>
    <t>TOTAL EXPENDITURE</t>
  </si>
  <si>
    <t>ESTIMATED FUTURE SPEND (£)</t>
  </si>
  <si>
    <t>TOTAL SPEND (£)</t>
  </si>
  <si>
    <t>BALANCE UNALLOCATED (£)</t>
  </si>
  <si>
    <t>BOROUGH</t>
  </si>
  <si>
    <t>Spiro Ark</t>
  </si>
  <si>
    <t>Sapphire Unit Distress Alarms</t>
  </si>
  <si>
    <t>Barnet Borough IAG</t>
  </si>
  <si>
    <t>Schools Property marking</t>
  </si>
  <si>
    <t>Third Party Reporting</t>
  </si>
  <si>
    <t>VCC</t>
  </si>
  <si>
    <t>Dorothy.com education programme</t>
  </si>
  <si>
    <t>Signage for LA vehicles</t>
  </si>
  <si>
    <t>YOTs Training contribution</t>
  </si>
  <si>
    <t>Step Change Programme (BCUF)</t>
  </si>
  <si>
    <t>Partnership Overt CCTV Surveillance van</t>
  </si>
  <si>
    <t>Hire vehicles</t>
  </si>
  <si>
    <t>Installation of Aware system at Ealing Mags</t>
  </si>
  <si>
    <t>Equipment</t>
  </si>
  <si>
    <t>Urban Youth Jam</t>
  </si>
  <si>
    <t>Street Pastors</t>
  </si>
  <si>
    <t xml:space="preserve">  </t>
  </si>
  <si>
    <t>Information suite/hire cars/security systems</t>
  </si>
  <si>
    <t>Posters</t>
  </si>
  <si>
    <t>Advertisement at Stratford BR Stn</t>
  </si>
  <si>
    <t>MPAC admin costs of Merton community Safety Trust</t>
  </si>
  <si>
    <t>Total</t>
  </si>
  <si>
    <t>Added to BCU Fund to buy overt surveillance van</t>
  </si>
  <si>
    <t>Editorial space in Newham magazine</t>
  </si>
  <si>
    <t>Represents the total amount yet to be allocated</t>
  </si>
  <si>
    <t>includes a planned £15K carry forward</t>
  </si>
  <si>
    <t>Digital Camera for crime prevention officer</t>
  </si>
  <si>
    <t>Anti-vandalism glazing</t>
  </si>
  <si>
    <t>Diversity posters</t>
  </si>
  <si>
    <t>Street Crime Posters</t>
  </si>
  <si>
    <t>Problem Solving Training</t>
  </si>
  <si>
    <t>Drugs Posters</t>
  </si>
  <si>
    <t>Hire car for Step Change manager</t>
  </si>
  <si>
    <t>e-Learning Foundation 11-16 yr olds developing IT skills</t>
  </si>
  <si>
    <t>Metro Sports Foundation youth diversion project</t>
  </si>
  <si>
    <t>Lambeth Winter Lights - community events</t>
  </si>
  <si>
    <t>Heart to Heart gun crime initiative</t>
  </si>
  <si>
    <t>Safer Estates Cycle kit</t>
  </si>
  <si>
    <t>School Safe Project</t>
  </si>
  <si>
    <t>Purchase of portable display boards - Positive Action events</t>
  </si>
  <si>
    <t>Property marking &amp; recording</t>
  </si>
  <si>
    <t>Neighbourhoodwatch phone/internet costs</t>
  </si>
  <si>
    <t>Diversity and Racial Awareness seminar</t>
  </si>
  <si>
    <t>Junior Citizen Scheme</t>
  </si>
  <si>
    <t>Neighbourhood Watch Scheme</t>
  </si>
  <si>
    <t>Barnet FC 'Kick Racism out of Football' initiative</t>
  </si>
  <si>
    <t>Community 'Gold' group new members breakfast</t>
  </si>
  <si>
    <t>Relocation of YOT IT/IS systems</t>
  </si>
  <si>
    <t>Property marking and recording</t>
  </si>
  <si>
    <t>Thames Gateway Football</t>
  </si>
  <si>
    <t>Drug / Alcohol Misuse Projects</t>
  </si>
  <si>
    <t>Specialist Projects</t>
  </si>
  <si>
    <t>Prolific Offenders Panel</t>
  </si>
  <si>
    <t>Reclaiming the Parks</t>
  </si>
  <si>
    <t>Reducing ASB initiative</t>
  </si>
  <si>
    <t>Drug user diversion project</t>
  </si>
  <si>
    <t>Local paper 'wraparound' X 2</t>
  </si>
  <si>
    <t>LGBT forum</t>
  </si>
  <si>
    <t>Cleansing crime data</t>
  </si>
  <si>
    <t>Youth Offending Team</t>
  </si>
  <si>
    <t>Community Strategy document costs</t>
  </si>
  <si>
    <t>Partnership Unit &amp; Strategy costs</t>
  </si>
  <si>
    <t>Purchase of equipment vulnerable witnesses suite</t>
  </si>
  <si>
    <t>LGBT Forum</t>
  </si>
  <si>
    <t>Student Safety</t>
  </si>
  <si>
    <t>Volunteer Cadet Corps - Youth Diversion</t>
  </si>
  <si>
    <t>Hire Vehicles</t>
  </si>
  <si>
    <t>The Learning Trust 'Hazard Alley'</t>
  </si>
  <si>
    <t>Shades caterers</t>
  </si>
  <si>
    <t>Independent news &amp; Media</t>
  </si>
  <si>
    <t>Image international</t>
  </si>
  <si>
    <t>Photographic exhibition</t>
  </si>
  <si>
    <t>Former prisoner - education project</t>
  </si>
  <si>
    <t>Attendance by Police SGT education</t>
  </si>
  <si>
    <t>Hire of training facilities</t>
  </si>
  <si>
    <t>Broadwater Farm residents assoc.</t>
  </si>
  <si>
    <t>Tottenham Carnival</t>
  </si>
  <si>
    <t>Finsbury Park Carnival</t>
  </si>
  <si>
    <t>Derman</t>
  </si>
  <si>
    <t>Haringey Peace Alliance</t>
  </si>
  <si>
    <t xml:space="preserve">NMU Hospital league of Friends </t>
  </si>
  <si>
    <t>Black Arts Production Theatre</t>
  </si>
  <si>
    <t>Saracens</t>
  </si>
  <si>
    <t>Boxing Club</t>
  </si>
  <si>
    <t>Poster Competition awards</t>
  </si>
  <si>
    <t>Elders Forum Christmas Lunch</t>
  </si>
  <si>
    <t>Infoshare</t>
  </si>
  <si>
    <t>Ringmaster maintenance</t>
  </si>
  <si>
    <t>Crossroadz Project</t>
  </si>
  <si>
    <t>Partnership anti-Graffiti Project</t>
  </si>
  <si>
    <t>PADCA CCTV Initiative</t>
  </si>
  <si>
    <t>Aerial photography</t>
  </si>
  <si>
    <t>Havering Strategic Partnership admin. Support</t>
  </si>
  <si>
    <t>College Student of the Year</t>
  </si>
  <si>
    <t>Burglary initiative leaflets</t>
  </si>
  <si>
    <t>Disability Research Project</t>
  </si>
  <si>
    <t>Funding for worker</t>
  </si>
  <si>
    <t>Sector Working Groups</t>
  </si>
  <si>
    <t>Race Equality Partnerships</t>
  </si>
  <si>
    <t>Funding for Analyst</t>
  </si>
  <si>
    <t>Bailiffs</t>
  </si>
  <si>
    <t>IT Equipment</t>
  </si>
  <si>
    <t>PCSO/Tasking Team Transport Costs</t>
  </si>
  <si>
    <t>Reasearch Assistant to Strategic Analyst</t>
  </si>
  <si>
    <t>MV crime/Burglary initiative</t>
  </si>
  <si>
    <t>Youth Against Crime</t>
  </si>
  <si>
    <t>Volunteer Cadet Corps</t>
  </si>
  <si>
    <t>Leadership Project</t>
  </si>
  <si>
    <t>Greenlight Youth Club</t>
  </si>
  <si>
    <t>Non-violence foundation</t>
  </si>
  <si>
    <t>Digital Camcorders</t>
  </si>
  <si>
    <t>Personal Attack Alarms</t>
  </si>
  <si>
    <t>Fast Response ASBO project</t>
  </si>
  <si>
    <t>Highlighting prevalent crimes</t>
  </si>
  <si>
    <t>Barking &amp; Dagenham</t>
  </si>
  <si>
    <t>Barnet</t>
  </si>
  <si>
    <t>Bexley</t>
  </si>
  <si>
    <t>Bromley</t>
  </si>
  <si>
    <t>Camden</t>
  </si>
  <si>
    <t>Croydon</t>
  </si>
  <si>
    <t>Ealing</t>
  </si>
  <si>
    <t>Enfield</t>
  </si>
  <si>
    <t>Greenwich</t>
  </si>
  <si>
    <t>Hackney</t>
  </si>
  <si>
    <t>Hammersmith &amp; Fulham</t>
  </si>
  <si>
    <t>Haringey</t>
  </si>
  <si>
    <t>Harrow</t>
  </si>
  <si>
    <t>Havering</t>
  </si>
  <si>
    <t>Hillingdon</t>
  </si>
  <si>
    <t>Hounslow</t>
  </si>
  <si>
    <t>Islington</t>
  </si>
  <si>
    <t>Kensington &amp; Chelsea</t>
  </si>
  <si>
    <t>Kingston</t>
  </si>
  <si>
    <t>Lambeth</t>
  </si>
  <si>
    <t>Lewisham</t>
  </si>
  <si>
    <t>Merton</t>
  </si>
  <si>
    <t>Newham</t>
  </si>
  <si>
    <t>Redbridge</t>
  </si>
  <si>
    <t>Richmond</t>
  </si>
  <si>
    <t>Southwark</t>
  </si>
  <si>
    <t>Sutton</t>
  </si>
  <si>
    <t>Tower Hamlets</t>
  </si>
  <si>
    <t>Waltham Forest</t>
  </si>
  <si>
    <t>Wandsworth</t>
  </si>
  <si>
    <t>Westminster</t>
  </si>
  <si>
    <t>YOT - transfer costs</t>
  </si>
  <si>
    <t>Domestic Violence Worker</t>
  </si>
  <si>
    <t>YOT Manager's salary 2003/4</t>
  </si>
  <si>
    <t>Youth Offending Team Manager's salary 2002/3</t>
  </si>
  <si>
    <t xml:space="preserve">Shows credit of £249 following erroneous invoice </t>
  </si>
  <si>
    <t>CCTV mobile Unit</t>
  </si>
  <si>
    <t>Snooker table removal costs/Youth Centre</t>
  </si>
  <si>
    <t>Miss Dorothy.com education package</t>
  </si>
  <si>
    <t xml:space="preserve">Brent </t>
  </si>
  <si>
    <t>Wizard - educational package</t>
  </si>
  <si>
    <t>Dreams Come True skills programme for young people</t>
  </si>
  <si>
    <t>Omnidata - information sharing package</t>
  </si>
  <si>
    <t>IAG development</t>
  </si>
  <si>
    <t>Property Marking kits</t>
  </si>
  <si>
    <t>Karrot</t>
  </si>
  <si>
    <t>Improving front office</t>
  </si>
  <si>
    <t>Digital Camera for Community Safety Unit</t>
  </si>
  <si>
    <t>Edgware School Street Crime video</t>
  </si>
  <si>
    <t>Catering costs</t>
  </si>
  <si>
    <t>School visit to Peel Centre Hendon</t>
  </si>
  <si>
    <t>Proposed match funding for home security project</t>
  </si>
  <si>
    <t>Admin costs for local authority</t>
  </si>
  <si>
    <t>Printing costs for domestic violence charity</t>
  </si>
  <si>
    <t>YOT running costs</t>
  </si>
  <si>
    <t>Yot worker</t>
  </si>
  <si>
    <t>Standing together IT systems</t>
  </si>
  <si>
    <t>Street drinking worker</t>
  </si>
  <si>
    <t>Standing together training porgramme</t>
  </si>
  <si>
    <t>Recording software for CCTV</t>
  </si>
  <si>
    <t>Door locks for domestic violence victims</t>
  </si>
  <si>
    <t>Volunteers coordinator</t>
  </si>
  <si>
    <t>Media manager</t>
  </si>
  <si>
    <t>volunteers coordinator 04/05</t>
  </si>
  <si>
    <t>Installation costs for CCTV van</t>
  </si>
  <si>
    <t>running costs for CCTV van</t>
  </si>
  <si>
    <t xml:space="preserve">includes funds carried forward to 04/05 </t>
  </si>
  <si>
    <t>window grill for hate crime victims</t>
  </si>
  <si>
    <t>ASB coordinator trng</t>
  </si>
  <si>
    <t>Elder abuse training</t>
  </si>
  <si>
    <t>drugs material in local press</t>
  </si>
  <si>
    <t>drug awareness literature</t>
  </si>
  <si>
    <t>other literature</t>
  </si>
  <si>
    <t>photographs</t>
  </si>
  <si>
    <t>Stoneyfield park youth project</t>
  </si>
  <si>
    <t>Football intelligence</t>
  </si>
  <si>
    <t>Locatable crime reduction aids</t>
  </si>
  <si>
    <t>Barnet Safeguarding Children board</t>
  </si>
  <si>
    <t>Metal detectors</t>
  </si>
  <si>
    <t>Safer Communities audit</t>
  </si>
  <si>
    <t>Community Safety Action zones</t>
  </si>
  <si>
    <t>Youth Poster Campaign</t>
  </si>
  <si>
    <t>Court liaison office</t>
  </si>
  <si>
    <t>Faith Cabinet</t>
  </si>
  <si>
    <t>Witness Service</t>
  </si>
  <si>
    <t>All figures are VAT inclusive</t>
  </si>
  <si>
    <t>subject to request to carry full amount forward</t>
  </si>
  <si>
    <t>RAVE</t>
  </si>
  <si>
    <t>CityZEN</t>
  </si>
  <si>
    <t>NSATRA</t>
  </si>
  <si>
    <t>The Crib (One Voice)</t>
  </si>
  <si>
    <t>The Crib (Trading Places)</t>
  </si>
  <si>
    <t>Cross border analyst</t>
  </si>
  <si>
    <t>Omnidata</t>
  </si>
  <si>
    <t>Race Equality partnership (04/05)</t>
  </si>
  <si>
    <t>Vulnerable Witness Suite (04/05)</t>
  </si>
  <si>
    <t>Way forward mtgs</t>
  </si>
  <si>
    <t>MAPPA Mtg</t>
  </si>
  <si>
    <t>CSU Advertising (04/05)</t>
  </si>
  <si>
    <t>Saracens Rugby  Club</t>
  </si>
  <si>
    <t>Partnership Audit</t>
  </si>
  <si>
    <t>Youth Offending Team Advert</t>
  </si>
  <si>
    <t>LFB Display</t>
  </si>
  <si>
    <t>Boxing Equipment</t>
  </si>
  <si>
    <t>LFB Smoke Alarms</t>
  </si>
  <si>
    <t>Community Safety publicity</t>
  </si>
  <si>
    <t>LFB Safety Equipment</t>
  </si>
  <si>
    <t>project - details unknown</t>
  </si>
  <si>
    <t>YOT LB Wandsworth</t>
  </si>
  <si>
    <t>Victim Support</t>
  </si>
  <si>
    <t>OTSU</t>
  </si>
  <si>
    <t>Unknown</t>
  </si>
  <si>
    <t>re-location project for Community Safety Unit</t>
  </si>
  <si>
    <t>Displays</t>
  </si>
  <si>
    <t>Sporting solutions</t>
  </si>
  <si>
    <t>Broadwater Centre</t>
  </si>
  <si>
    <t>ibh Benoit Positive Features</t>
  </si>
  <si>
    <t>Woodside Luncheon Club</t>
  </si>
  <si>
    <t>Harrington scheme</t>
  </si>
  <si>
    <t>Sheila Peacock</t>
  </si>
  <si>
    <t>Chaplain's Course</t>
  </si>
  <si>
    <t>African Caribbean leadership council</t>
  </si>
  <si>
    <t>community event</t>
  </si>
  <si>
    <t>Turkish Cypriot Abi Osman</t>
  </si>
  <si>
    <t>Kiosk promotion</t>
  </si>
  <si>
    <t>tao</t>
  </si>
  <si>
    <t>I.V.O</t>
  </si>
  <si>
    <t>Palace Promotions</t>
  </si>
  <si>
    <t>Viking Direct - arts</t>
  </si>
  <si>
    <t>Prison visit Project</t>
  </si>
  <si>
    <t>Sports centre</t>
  </si>
  <si>
    <t>Mobile CCTV Van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</si>
</sst>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[Red]#,##0"/>
  </numFmts>
  <fonts count="6">
    <font>
      <sz val="10"/>
      <name val="Arial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b/>
      <sz val="12"/>
      <name val="Arial"/>
      <family val="2"/>
    </font>
    <font>
      <sz val="12"/>
      <color indexed="62"/>
      <name val="Arial"/>
      <family val="2"/>
    </font>
    <font>
      <sz val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41" fontId="0" fillId="0" borderId="0" xfId="0" applyNumberFormat="1" applyFont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41" fontId="3" fillId="2" borderId="1" xfId="0" applyNumberFormat="1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41" fontId="3" fillId="2" borderId="3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41" fontId="5" fillId="0" borderId="1" xfId="0" applyNumberFormat="1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41" fontId="5" fillId="0" borderId="5" xfId="0" applyNumberFormat="1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3" fillId="3" borderId="1" xfId="0" applyFont="1" applyFill="1" applyBorder="1" applyAlignment="1">
      <alignment horizontal="left" wrapText="1"/>
    </xf>
    <xf numFmtId="41" fontId="3" fillId="3" borderId="1" xfId="0" applyNumberFormat="1" applyFont="1" applyFill="1" applyBorder="1" applyAlignment="1">
      <alignment horizontal="left" wrapText="1"/>
    </xf>
    <xf numFmtId="41" fontId="3" fillId="4" borderId="3" xfId="0" applyNumberFormat="1" applyFont="1" applyFill="1" applyBorder="1" applyAlignment="1">
      <alignment horizontal="left" wrapText="1"/>
    </xf>
    <xf numFmtId="0" fontId="3" fillId="5" borderId="1" xfId="0" applyFont="1" applyFill="1" applyBorder="1" applyAlignment="1">
      <alignment horizontal="left" wrapText="1"/>
    </xf>
    <xf numFmtId="41" fontId="3" fillId="5" borderId="1" xfId="0" applyNumberFormat="1" applyFont="1" applyFill="1" applyBorder="1" applyAlignment="1">
      <alignment horizontal="left" wrapText="1"/>
    </xf>
    <xf numFmtId="41" fontId="3" fillId="5" borderId="5" xfId="0" applyNumberFormat="1" applyFont="1" applyFill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41" fontId="3" fillId="0" borderId="5" xfId="0" applyNumberFormat="1" applyFont="1" applyBorder="1" applyAlignment="1">
      <alignment horizontal="left" wrapText="1"/>
    </xf>
    <xf numFmtId="41" fontId="3" fillId="3" borderId="3" xfId="0" applyNumberFormat="1" applyFont="1" applyFill="1" applyBorder="1" applyAlignment="1">
      <alignment horizontal="left" wrapText="1"/>
    </xf>
    <xf numFmtId="41" fontId="3" fillId="6" borderId="3" xfId="0" applyNumberFormat="1" applyFont="1" applyFill="1" applyBorder="1" applyAlignment="1">
      <alignment horizontal="left" wrapText="1"/>
    </xf>
    <xf numFmtId="0" fontId="5" fillId="0" borderId="1" xfId="0" applyFont="1" applyBorder="1" applyAlignment="1" quotePrefix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41" fontId="5" fillId="0" borderId="1" xfId="0" applyNumberFormat="1" applyFont="1" applyFill="1" applyBorder="1" applyAlignment="1">
      <alignment horizontal="left" wrapText="1"/>
    </xf>
    <xf numFmtId="41" fontId="3" fillId="7" borderId="3" xfId="0" applyNumberFormat="1" applyFont="1" applyFill="1" applyBorder="1" applyAlignment="1">
      <alignment horizontal="left" wrapText="1"/>
    </xf>
    <xf numFmtId="41" fontId="5" fillId="0" borderId="1" xfId="0" applyNumberFormat="1" applyFont="1" applyBorder="1" applyAlignment="1">
      <alignment horizontal="center" wrapText="1"/>
    </xf>
    <xf numFmtId="41" fontId="3" fillId="8" borderId="3" xfId="0" applyNumberFormat="1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41" fontId="5" fillId="0" borderId="5" xfId="0" applyNumberFormat="1" applyFont="1" applyFill="1" applyBorder="1" applyAlignment="1">
      <alignment horizontal="left" wrapText="1"/>
    </xf>
    <xf numFmtId="41" fontId="5" fillId="0" borderId="6" xfId="0" applyNumberFormat="1" applyFont="1" applyBorder="1" applyAlignment="1">
      <alignment horizontal="left" wrapText="1"/>
    </xf>
    <xf numFmtId="41" fontId="5" fillId="0" borderId="7" xfId="0" applyNumberFormat="1" applyFont="1" applyBorder="1" applyAlignment="1">
      <alignment horizontal="left" wrapText="1"/>
    </xf>
    <xf numFmtId="0" fontId="5" fillId="5" borderId="8" xfId="0" applyFont="1" applyFill="1" applyBorder="1" applyAlignment="1">
      <alignment horizontal="left" wrapText="1"/>
    </xf>
    <xf numFmtId="0" fontId="5" fillId="5" borderId="9" xfId="0" applyFont="1" applyFill="1" applyBorder="1" applyAlignment="1">
      <alignment horizontal="left" wrapText="1"/>
    </xf>
    <xf numFmtId="41" fontId="5" fillId="5" borderId="9" xfId="0" applyNumberFormat="1" applyFont="1" applyFill="1" applyBorder="1" applyAlignment="1">
      <alignment horizontal="left" wrapText="1"/>
    </xf>
    <xf numFmtId="0" fontId="5" fillId="5" borderId="4" xfId="0" applyFont="1" applyFill="1" applyBorder="1" applyAlignment="1">
      <alignment horizontal="left" wrapText="1"/>
    </xf>
    <xf numFmtId="41" fontId="5" fillId="5" borderId="4" xfId="0" applyNumberFormat="1" applyFont="1" applyFill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41" fontId="5" fillId="0" borderId="11" xfId="0" applyNumberFormat="1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41" fontId="3" fillId="0" borderId="7" xfId="0" applyNumberFormat="1" applyFont="1" applyBorder="1" applyAlignment="1">
      <alignment horizontal="left" wrapText="1"/>
    </xf>
    <xf numFmtId="41" fontId="0" fillId="0" borderId="1" xfId="0" applyNumberFormat="1" applyFont="1" applyBorder="1" applyAlignment="1">
      <alignment horizontal="left" wrapText="1"/>
    </xf>
    <xf numFmtId="41" fontId="5" fillId="3" borderId="1" xfId="0" applyNumberFormat="1" applyFont="1" applyFill="1" applyBorder="1" applyAlignment="1">
      <alignment horizontal="left" wrapText="1"/>
    </xf>
    <xf numFmtId="41" fontId="5" fillId="5" borderId="1" xfId="0" applyNumberFormat="1" applyFont="1" applyFill="1" applyBorder="1" applyAlignment="1">
      <alignment horizontal="left" wrapText="1"/>
    </xf>
    <xf numFmtId="41" fontId="5" fillId="0" borderId="12" xfId="0" applyNumberFormat="1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5" fillId="7" borderId="0" xfId="0" applyFont="1" applyFill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2"/>
  <sheetViews>
    <sheetView tabSelected="1" zoomScale="70" zoomScaleNormal="70" zoomScaleSheetLayoutView="75" workbookViewId="0" topLeftCell="A1">
      <pane xSplit="1" ySplit="1" topLeftCell="B215" activePane="bottomRight" state="frozen"/>
      <selection pane="topLeft" activeCell="A1" sqref="A1"/>
      <selection pane="topRight" activeCell="B1" sqref="B1"/>
      <selection pane="bottomLeft" activeCell="A1" sqref="A1"/>
      <selection pane="bottomRight" activeCell="F35" sqref="F35"/>
    </sheetView>
  </sheetViews>
  <sheetFormatPr defaultColWidth="9.140625" defaultRowHeight="12.75"/>
  <cols>
    <col min="1" max="1" width="32.421875" style="4" bestFit="1" customWidth="1"/>
    <col min="2" max="2" width="52.57421875" style="4" customWidth="1"/>
    <col min="3" max="3" width="15.00390625" style="5" customWidth="1"/>
    <col min="4" max="4" width="16.7109375" style="5" customWidth="1"/>
    <col min="5" max="5" width="16.421875" style="4" customWidth="1"/>
    <col min="6" max="6" width="18.00390625" style="5" customWidth="1"/>
    <col min="7" max="7" width="53.140625" style="2" customWidth="1"/>
    <col min="8" max="16384" width="9.140625" style="2" customWidth="1"/>
  </cols>
  <sheetData>
    <row r="1" spans="1:7" s="1" customFormat="1" ht="47.25">
      <c r="A1" s="8" t="s">
        <v>39</v>
      </c>
      <c r="B1" s="8" t="s">
        <v>0</v>
      </c>
      <c r="C1" s="9" t="s">
        <v>1</v>
      </c>
      <c r="D1" s="9" t="s">
        <v>36</v>
      </c>
      <c r="E1" s="10" t="s">
        <v>37</v>
      </c>
      <c r="F1" s="11" t="s">
        <v>38</v>
      </c>
      <c r="G1" s="53"/>
    </row>
    <row r="2" spans="1:7" ht="15">
      <c r="A2" s="12" t="s">
        <v>154</v>
      </c>
      <c r="B2" s="13" t="s">
        <v>78</v>
      </c>
      <c r="C2" s="14">
        <v>7163</v>
      </c>
      <c r="D2" s="14"/>
      <c r="E2" s="15"/>
      <c r="F2" s="16"/>
      <c r="G2" s="54"/>
    </row>
    <row r="3" spans="1:7" ht="15.75" customHeight="1">
      <c r="A3" s="12" t="s">
        <v>154</v>
      </c>
      <c r="B3" s="13" t="s">
        <v>79</v>
      </c>
      <c r="C3" s="14">
        <v>3032</v>
      </c>
      <c r="D3" s="14"/>
      <c r="E3" s="17"/>
      <c r="F3" s="16"/>
      <c r="G3" s="54"/>
    </row>
    <row r="4" spans="1:7" ht="15">
      <c r="A4" s="12" t="s">
        <v>154</v>
      </c>
      <c r="B4" s="13" t="s">
        <v>80</v>
      </c>
      <c r="C4" s="14">
        <v>752</v>
      </c>
      <c r="D4" s="14"/>
      <c r="E4" s="17"/>
      <c r="F4" s="16"/>
      <c r="G4" s="54"/>
    </row>
    <row r="5" spans="1:7" ht="15">
      <c r="A5" s="12" t="s">
        <v>154</v>
      </c>
      <c r="B5" s="13" t="s">
        <v>81</v>
      </c>
      <c r="C5" s="14">
        <v>152</v>
      </c>
      <c r="D5" s="14"/>
      <c r="E5" s="17"/>
      <c r="F5" s="16"/>
      <c r="G5" s="54"/>
    </row>
    <row r="6" spans="1:7" ht="15">
      <c r="A6" s="12" t="s">
        <v>154</v>
      </c>
      <c r="B6" s="13" t="s">
        <v>82</v>
      </c>
      <c r="C6" s="14">
        <v>2000</v>
      </c>
      <c r="D6" s="14"/>
      <c r="E6" s="17"/>
      <c r="F6" s="16"/>
      <c r="G6" s="54"/>
    </row>
    <row r="7" spans="1:7" ht="15">
      <c r="A7" s="12" t="s">
        <v>154</v>
      </c>
      <c r="B7" s="13" t="s">
        <v>66</v>
      </c>
      <c r="C7" s="14">
        <v>408</v>
      </c>
      <c r="D7" s="14"/>
      <c r="E7" s="17"/>
      <c r="F7" s="16"/>
      <c r="G7" s="54"/>
    </row>
    <row r="8" spans="1:7" ht="15">
      <c r="A8" s="12" t="s">
        <v>154</v>
      </c>
      <c r="B8" s="13" t="s">
        <v>201</v>
      </c>
      <c r="C8" s="14">
        <v>376</v>
      </c>
      <c r="D8" s="14"/>
      <c r="E8" s="17"/>
      <c r="F8" s="16"/>
      <c r="G8" s="54"/>
    </row>
    <row r="9" spans="1:7" ht="15">
      <c r="A9" s="12" t="s">
        <v>154</v>
      </c>
      <c r="B9" s="13" t="s">
        <v>67</v>
      </c>
      <c r="D9" s="14">
        <v>4000</v>
      </c>
      <c r="E9" s="17"/>
      <c r="F9" s="16"/>
      <c r="G9" s="54"/>
    </row>
    <row r="10" spans="1:7" ht="15">
      <c r="A10" s="12" t="s">
        <v>154</v>
      </c>
      <c r="B10" s="13" t="s">
        <v>68</v>
      </c>
      <c r="C10" s="14">
        <v>1410</v>
      </c>
      <c r="D10" s="14"/>
      <c r="E10" s="17"/>
      <c r="F10" s="16"/>
      <c r="G10" s="54"/>
    </row>
    <row r="11" spans="1:7" ht="15">
      <c r="A11" s="12" t="s">
        <v>154</v>
      </c>
      <c r="B11" s="13" t="s">
        <v>69</v>
      </c>
      <c r="C11" s="14">
        <v>1283</v>
      </c>
      <c r="D11" s="49"/>
      <c r="E11" s="17"/>
      <c r="F11" s="16"/>
      <c r="G11" s="54"/>
    </row>
    <row r="12" spans="1:7" ht="15">
      <c r="A12" s="12" t="s">
        <v>154</v>
      </c>
      <c r="B12" s="13" t="s">
        <v>70</v>
      </c>
      <c r="C12" s="14">
        <v>1149</v>
      </c>
      <c r="D12" s="14"/>
      <c r="E12" s="17"/>
      <c r="F12" s="16"/>
      <c r="G12" s="54"/>
    </row>
    <row r="13" spans="1:7" ht="15">
      <c r="A13" s="12" t="s">
        <v>154</v>
      </c>
      <c r="B13" s="13" t="s">
        <v>200</v>
      </c>
      <c r="C13" s="14">
        <v>1800</v>
      </c>
      <c r="D13" s="14"/>
      <c r="E13" s="17"/>
      <c r="F13" s="16"/>
      <c r="G13" s="54"/>
    </row>
    <row r="14" spans="1:7" ht="15">
      <c r="A14" s="12" t="s">
        <v>154</v>
      </c>
      <c r="B14" s="13" t="s">
        <v>71</v>
      </c>
      <c r="C14" s="14">
        <v>1422</v>
      </c>
      <c r="D14" s="14"/>
      <c r="E14" s="17"/>
      <c r="F14" s="16"/>
      <c r="G14" s="54"/>
    </row>
    <row r="15" spans="1:7" ht="15">
      <c r="A15" s="12" t="s">
        <v>154</v>
      </c>
      <c r="B15" s="13" t="s">
        <v>72</v>
      </c>
      <c r="C15" s="14">
        <v>1420</v>
      </c>
      <c r="D15" s="14"/>
      <c r="E15" s="17"/>
      <c r="F15" s="16"/>
      <c r="G15" s="54"/>
    </row>
    <row r="16" spans="1:7" ht="15">
      <c r="A16" s="12" t="s">
        <v>154</v>
      </c>
      <c r="B16" s="13" t="s">
        <v>221</v>
      </c>
      <c r="C16" s="14"/>
      <c r="D16" s="14">
        <v>500</v>
      </c>
      <c r="E16" s="17"/>
      <c r="F16" s="16"/>
      <c r="G16" s="54"/>
    </row>
    <row r="17" spans="1:7" ht="15">
      <c r="A17" s="12" t="s">
        <v>154</v>
      </c>
      <c r="B17" s="13" t="s">
        <v>222</v>
      </c>
      <c r="C17" s="14">
        <v>212</v>
      </c>
      <c r="D17" s="14"/>
      <c r="E17" s="17"/>
      <c r="F17" s="16"/>
      <c r="G17" s="54"/>
    </row>
    <row r="18" spans="1:7" ht="15">
      <c r="A18" s="12" t="s">
        <v>154</v>
      </c>
      <c r="B18" s="13" t="s">
        <v>223</v>
      </c>
      <c r="C18" s="14">
        <v>405</v>
      </c>
      <c r="D18" s="14"/>
      <c r="E18" s="17"/>
      <c r="F18" s="16"/>
      <c r="G18" s="54"/>
    </row>
    <row r="19" spans="1:7" ht="15">
      <c r="A19" s="12" t="s">
        <v>154</v>
      </c>
      <c r="B19" s="13" t="s">
        <v>71</v>
      </c>
      <c r="C19" s="14">
        <v>1258</v>
      </c>
      <c r="D19" s="14"/>
      <c r="E19" s="17"/>
      <c r="F19" s="16"/>
      <c r="G19" s="54"/>
    </row>
    <row r="20" spans="1:7" ht="15">
      <c r="A20" s="12" t="s">
        <v>154</v>
      </c>
      <c r="B20" s="13" t="s">
        <v>224</v>
      </c>
      <c r="C20" s="14">
        <v>2120</v>
      </c>
      <c r="D20" s="14"/>
      <c r="E20" s="17"/>
      <c r="F20" s="16"/>
      <c r="G20" s="54"/>
    </row>
    <row r="21" spans="1:7" ht="15">
      <c r="A21" s="12" t="s">
        <v>154</v>
      </c>
      <c r="B21" s="13" t="s">
        <v>225</v>
      </c>
      <c r="C21" s="14">
        <v>636</v>
      </c>
      <c r="D21" s="14">
        <v>3552</v>
      </c>
      <c r="E21" s="17"/>
      <c r="F21" s="16"/>
      <c r="G21" s="54"/>
    </row>
    <row r="22" spans="1:7" ht="15">
      <c r="A22" s="12" t="s">
        <v>154</v>
      </c>
      <c r="B22" s="13" t="s">
        <v>226</v>
      </c>
      <c r="C22" s="14">
        <v>2468</v>
      </c>
      <c r="D22" s="14"/>
      <c r="E22" s="17"/>
      <c r="F22" s="16"/>
      <c r="G22" s="54"/>
    </row>
    <row r="23" spans="1:7" ht="15">
      <c r="A23" s="12" t="s">
        <v>154</v>
      </c>
      <c r="B23" s="13" t="s">
        <v>227</v>
      </c>
      <c r="C23" s="14">
        <v>150</v>
      </c>
      <c r="D23" s="14"/>
      <c r="E23" s="17"/>
      <c r="F23" s="16"/>
      <c r="G23" s="54"/>
    </row>
    <row r="24" spans="1:7" s="1" customFormat="1" ht="15.75">
      <c r="A24" s="18" t="s">
        <v>2</v>
      </c>
      <c r="B24" s="18" t="s">
        <v>35</v>
      </c>
      <c r="C24" s="19">
        <f>SUM(C2:C23)</f>
        <v>29616</v>
      </c>
      <c r="D24" s="19">
        <f>SUM(D2:D23)</f>
        <v>8052</v>
      </c>
      <c r="E24" s="19">
        <f>C24+D24</f>
        <v>37668</v>
      </c>
      <c r="F24" s="20">
        <f>50000-E24</f>
        <v>12332</v>
      </c>
      <c r="G24" s="53"/>
    </row>
    <row r="25" spans="1:7" s="7" customFormat="1" ht="15.75">
      <c r="A25" s="21"/>
      <c r="B25" s="21"/>
      <c r="C25" s="22"/>
      <c r="D25" s="22"/>
      <c r="E25" s="23"/>
      <c r="F25" s="23"/>
      <c r="G25" s="55"/>
    </row>
    <row r="26" spans="1:7" s="1" customFormat="1" ht="15.75">
      <c r="A26" s="12" t="s">
        <v>155</v>
      </c>
      <c r="B26" s="13" t="s">
        <v>202</v>
      </c>
      <c r="C26" s="14">
        <v>5744</v>
      </c>
      <c r="D26" s="14"/>
      <c r="E26" s="24"/>
      <c r="F26" s="25"/>
      <c r="G26" s="55"/>
    </row>
    <row r="27" spans="1:7" ht="15">
      <c r="A27" s="12" t="s">
        <v>155</v>
      </c>
      <c r="B27" s="13" t="s">
        <v>83</v>
      </c>
      <c r="C27" s="14">
        <v>1933</v>
      </c>
      <c r="D27" s="14"/>
      <c r="E27" s="17"/>
      <c r="F27" s="16"/>
      <c r="G27" s="56"/>
    </row>
    <row r="28" spans="1:7" ht="15">
      <c r="A28" s="12" t="s">
        <v>155</v>
      </c>
      <c r="B28" s="13" t="s">
        <v>84</v>
      </c>
      <c r="C28" s="14">
        <v>601</v>
      </c>
      <c r="D28" s="14"/>
      <c r="E28" s="17"/>
      <c r="F28" s="16"/>
      <c r="G28" s="56"/>
    </row>
    <row r="29" spans="1:7" ht="14.25" customHeight="1">
      <c r="A29" s="12" t="s">
        <v>155</v>
      </c>
      <c r="B29" s="13" t="s">
        <v>85</v>
      </c>
      <c r="C29" s="14">
        <v>125</v>
      </c>
      <c r="D29" s="14"/>
      <c r="E29" s="17"/>
      <c r="F29" s="16"/>
      <c r="G29" s="56"/>
    </row>
    <row r="30" spans="1:7" ht="12.75" customHeight="1">
      <c r="A30" s="12" t="s">
        <v>155</v>
      </c>
      <c r="B30" s="13" t="s">
        <v>86</v>
      </c>
      <c r="C30" s="14">
        <v>100</v>
      </c>
      <c r="D30" s="14"/>
      <c r="E30" s="17"/>
      <c r="F30" s="16"/>
      <c r="G30" s="56" t="s">
        <v>56</v>
      </c>
    </row>
    <row r="31" spans="1:7" ht="15">
      <c r="A31" s="12" t="s">
        <v>155</v>
      </c>
      <c r="B31" s="13" t="s">
        <v>87</v>
      </c>
      <c r="C31" s="14">
        <v>10082</v>
      </c>
      <c r="D31" s="14"/>
      <c r="E31" s="17"/>
      <c r="F31" s="16"/>
      <c r="G31" s="56"/>
    </row>
    <row r="32" spans="1:7" ht="15">
      <c r="A32" s="12" t="s">
        <v>155</v>
      </c>
      <c r="B32" s="13" t="s">
        <v>228</v>
      </c>
      <c r="C32" s="14">
        <v>183</v>
      </c>
      <c r="D32" s="14"/>
      <c r="E32" s="17"/>
      <c r="F32" s="16"/>
      <c r="G32" s="56"/>
    </row>
    <row r="33" spans="1:7" ht="15">
      <c r="A33" s="12" t="s">
        <v>155</v>
      </c>
      <c r="B33" s="13" t="s">
        <v>229</v>
      </c>
      <c r="C33" s="14">
        <v>2021</v>
      </c>
      <c r="D33" s="14"/>
      <c r="E33" s="17"/>
      <c r="F33" s="16"/>
      <c r="G33" s="56"/>
    </row>
    <row r="34" spans="1:7" ht="15">
      <c r="A34" s="12" t="s">
        <v>155</v>
      </c>
      <c r="B34" s="13" t="s">
        <v>230</v>
      </c>
      <c r="C34" s="14">
        <v>1387</v>
      </c>
      <c r="D34" s="14"/>
      <c r="E34" s="17"/>
      <c r="F34" s="16"/>
      <c r="G34" s="56"/>
    </row>
    <row r="35" spans="1:7" ht="15">
      <c r="A35" s="12" t="s">
        <v>155</v>
      </c>
      <c r="B35" s="13" t="s">
        <v>231</v>
      </c>
      <c r="C35" s="14">
        <v>6000</v>
      </c>
      <c r="D35" s="14"/>
      <c r="E35" s="17"/>
      <c r="F35" s="16"/>
      <c r="G35" s="56"/>
    </row>
    <row r="36" spans="1:7" ht="15">
      <c r="A36" s="12" t="s">
        <v>155</v>
      </c>
      <c r="B36" s="13" t="s">
        <v>40</v>
      </c>
      <c r="C36" s="14">
        <v>50</v>
      </c>
      <c r="D36" s="14"/>
      <c r="E36" s="17"/>
      <c r="F36" s="16"/>
      <c r="G36" s="56"/>
    </row>
    <row r="37" spans="1:7" ht="15">
      <c r="A37" s="12" t="s">
        <v>155</v>
      </c>
      <c r="B37" s="13" t="s">
        <v>88</v>
      </c>
      <c r="C37" s="14">
        <v>975.37</v>
      </c>
      <c r="D37" s="14"/>
      <c r="E37" s="17"/>
      <c r="F37" s="16"/>
      <c r="G37" s="56"/>
    </row>
    <row r="38" spans="1:7" ht="15">
      <c r="A38" s="12" t="s">
        <v>155</v>
      </c>
      <c r="B38" s="13" t="s">
        <v>41</v>
      </c>
      <c r="C38" s="14">
        <v>193.87</v>
      </c>
      <c r="D38" s="14"/>
      <c r="E38" s="17"/>
      <c r="F38" s="16"/>
      <c r="G38" s="56"/>
    </row>
    <row r="39" spans="1:7" ht="15">
      <c r="A39" s="12" t="s">
        <v>155</v>
      </c>
      <c r="B39" s="13" t="s">
        <v>232</v>
      </c>
      <c r="C39" s="14">
        <v>1076</v>
      </c>
      <c r="D39" s="14"/>
      <c r="E39" s="17"/>
      <c r="F39" s="16"/>
      <c r="G39" s="56"/>
    </row>
    <row r="40" spans="1:7" ht="15">
      <c r="A40" s="12" t="s">
        <v>155</v>
      </c>
      <c r="B40" s="13" t="s">
        <v>238</v>
      </c>
      <c r="C40" s="14">
        <v>839</v>
      </c>
      <c r="D40" s="14"/>
      <c r="E40" s="17"/>
      <c r="F40" s="16"/>
      <c r="G40" s="56"/>
    </row>
    <row r="41" spans="1:7" ht="15">
      <c r="A41" s="12" t="s">
        <v>155</v>
      </c>
      <c r="B41" s="13" t="s">
        <v>233</v>
      </c>
      <c r="C41" s="14">
        <v>10000</v>
      </c>
      <c r="D41" s="14"/>
      <c r="E41" s="17"/>
      <c r="F41" s="16"/>
      <c r="G41" s="56"/>
    </row>
    <row r="42" spans="1:7" ht="15">
      <c r="A42" s="12" t="s">
        <v>155</v>
      </c>
      <c r="B42" s="13" t="s">
        <v>42</v>
      </c>
      <c r="C42" s="14">
        <v>150</v>
      </c>
      <c r="D42" s="14"/>
      <c r="E42" s="17"/>
      <c r="F42" s="16"/>
      <c r="G42" s="56"/>
    </row>
    <row r="43" spans="1:7" ht="15">
      <c r="A43" s="12" t="s">
        <v>155</v>
      </c>
      <c r="B43" s="13" t="s">
        <v>234</v>
      </c>
      <c r="C43" s="14">
        <v>132</v>
      </c>
      <c r="D43" s="14"/>
      <c r="E43" s="17"/>
      <c r="F43" s="16"/>
      <c r="G43" s="56"/>
    </row>
    <row r="44" spans="1:7" ht="15">
      <c r="A44" s="12" t="s">
        <v>155</v>
      </c>
      <c r="B44" s="13" t="s">
        <v>235</v>
      </c>
      <c r="C44" s="14">
        <v>514</v>
      </c>
      <c r="D44" s="14"/>
      <c r="E44" s="17"/>
      <c r="F44" s="16"/>
      <c r="G44" s="56"/>
    </row>
    <row r="45" spans="1:7" ht="15">
      <c r="A45" s="12" t="s">
        <v>155</v>
      </c>
      <c r="B45" s="13" t="s">
        <v>43</v>
      </c>
      <c r="C45" s="14">
        <v>787</v>
      </c>
      <c r="D45" s="14"/>
      <c r="E45" s="17"/>
      <c r="F45" s="16"/>
      <c r="G45" s="56"/>
    </row>
    <row r="46" spans="1:7" ht="15">
      <c r="A46" s="12" t="s">
        <v>155</v>
      </c>
      <c r="B46" s="13" t="s">
        <v>44</v>
      </c>
      <c r="C46" s="14">
        <v>1158</v>
      </c>
      <c r="D46" s="14"/>
      <c r="E46" s="17"/>
      <c r="F46" s="16"/>
      <c r="G46" s="56"/>
    </row>
    <row r="47" spans="1:7" ht="15">
      <c r="A47" s="12" t="s">
        <v>155</v>
      </c>
      <c r="B47" s="13" t="s">
        <v>236</v>
      </c>
      <c r="C47" s="14"/>
      <c r="D47" s="14">
        <v>4000</v>
      </c>
      <c r="E47" s="17"/>
      <c r="F47" s="16"/>
      <c r="G47" s="56"/>
    </row>
    <row r="48" spans="1:7" ht="15">
      <c r="A48" s="12" t="s">
        <v>155</v>
      </c>
      <c r="B48" s="13" t="s">
        <v>237</v>
      </c>
      <c r="C48" s="14"/>
      <c r="D48" s="14">
        <v>500</v>
      </c>
      <c r="E48" s="17"/>
      <c r="F48" s="16"/>
      <c r="G48" s="56"/>
    </row>
    <row r="49" spans="1:7" ht="15">
      <c r="A49" s="12" t="s">
        <v>155</v>
      </c>
      <c r="B49" s="13" t="s">
        <v>45</v>
      </c>
      <c r="C49" s="14">
        <v>3467</v>
      </c>
      <c r="D49" s="14"/>
      <c r="E49" s="17"/>
      <c r="F49" s="16"/>
      <c r="G49" s="56"/>
    </row>
    <row r="50" spans="1:7" s="1" customFormat="1" ht="15.75">
      <c r="A50" s="18" t="s">
        <v>14</v>
      </c>
      <c r="B50" s="18" t="s">
        <v>35</v>
      </c>
      <c r="C50" s="19">
        <f>SUM(C26:C49)</f>
        <v>47518.24</v>
      </c>
      <c r="D50" s="19">
        <f>SUM(D26:D49)</f>
        <v>4500</v>
      </c>
      <c r="E50" s="19">
        <f>C50+D50</f>
        <v>52018.24</v>
      </c>
      <c r="F50" s="26">
        <f>50000-E50</f>
        <v>-2018.239999999998</v>
      </c>
      <c r="G50" s="56" t="s">
        <v>239</v>
      </c>
    </row>
    <row r="51" spans="1:7" s="7" customFormat="1" ht="15.75">
      <c r="A51" s="21"/>
      <c r="B51" s="21"/>
      <c r="C51" s="22"/>
      <c r="D51" s="22"/>
      <c r="E51" s="23"/>
      <c r="F51" s="23"/>
      <c r="G51" s="55"/>
    </row>
    <row r="52" spans="1:7" s="6" customFormat="1" ht="15">
      <c r="A52" s="12" t="s">
        <v>156</v>
      </c>
      <c r="B52" s="13" t="s">
        <v>89</v>
      </c>
      <c r="C52" s="14">
        <v>13430</v>
      </c>
      <c r="D52" s="14"/>
      <c r="E52" s="17"/>
      <c r="F52" s="16"/>
      <c r="G52" s="54"/>
    </row>
    <row r="53" spans="1:7" ht="15">
      <c r="A53" s="12" t="s">
        <v>156</v>
      </c>
      <c r="B53" s="13" t="s">
        <v>90</v>
      </c>
      <c r="C53" s="14">
        <v>16750</v>
      </c>
      <c r="D53" s="14"/>
      <c r="E53" s="17"/>
      <c r="F53" s="16"/>
      <c r="G53" s="54"/>
    </row>
    <row r="54" spans="1:7" ht="15">
      <c r="A54" s="12" t="s">
        <v>156</v>
      </c>
      <c r="B54" s="13" t="s">
        <v>91</v>
      </c>
      <c r="C54" s="14">
        <v>7000</v>
      </c>
      <c r="D54" s="14"/>
      <c r="E54" s="17"/>
      <c r="F54" s="16"/>
      <c r="G54" s="54"/>
    </row>
    <row r="55" spans="1:7" ht="15">
      <c r="A55" s="12" t="s">
        <v>156</v>
      </c>
      <c r="B55" s="13" t="s">
        <v>92</v>
      </c>
      <c r="C55" s="14">
        <v>12820</v>
      </c>
      <c r="D55" s="14"/>
      <c r="E55" s="17"/>
      <c r="F55" s="16"/>
      <c r="G55" s="54"/>
    </row>
    <row r="56" spans="1:7" ht="15.75">
      <c r="A56" s="18" t="s">
        <v>22</v>
      </c>
      <c r="B56" s="18" t="s">
        <v>35</v>
      </c>
      <c r="C56" s="19">
        <f>SUM(C52:C55)</f>
        <v>50000</v>
      </c>
      <c r="D56" s="19">
        <f>SUM(D52:D55)</f>
        <v>0</v>
      </c>
      <c r="E56" s="19">
        <f>C56+D56</f>
        <v>50000</v>
      </c>
      <c r="F56" s="34">
        <f>50000-E56</f>
        <v>0</v>
      </c>
      <c r="G56" s="54"/>
    </row>
    <row r="57" spans="1:7" ht="15.75">
      <c r="A57" s="21"/>
      <c r="B57" s="21"/>
      <c r="C57" s="22"/>
      <c r="D57" s="22"/>
      <c r="E57" s="23"/>
      <c r="F57" s="23"/>
      <c r="G57" s="54"/>
    </row>
    <row r="58" spans="1:8" ht="15">
      <c r="A58" s="12" t="s">
        <v>193</v>
      </c>
      <c r="B58" s="13" t="s">
        <v>194</v>
      </c>
      <c r="C58" s="49"/>
      <c r="D58" s="14">
        <v>25000</v>
      </c>
      <c r="E58" s="17"/>
      <c r="F58" s="16"/>
      <c r="G58" s="56"/>
      <c r="H58" s="6"/>
    </row>
    <row r="59" spans="1:8" ht="30">
      <c r="A59" s="12" t="s">
        <v>193</v>
      </c>
      <c r="B59" s="28" t="s">
        <v>195</v>
      </c>
      <c r="C59" s="49"/>
      <c r="D59" s="14">
        <v>5000</v>
      </c>
      <c r="E59" s="17"/>
      <c r="F59" s="16"/>
      <c r="G59" s="56"/>
      <c r="H59" s="6"/>
    </row>
    <row r="60" spans="1:8" ht="15">
      <c r="A60" s="12" t="s">
        <v>193</v>
      </c>
      <c r="B60" s="13" t="s">
        <v>196</v>
      </c>
      <c r="C60" s="49"/>
      <c r="D60" s="14">
        <v>16200</v>
      </c>
      <c r="E60" s="17"/>
      <c r="F60" s="16"/>
      <c r="G60" s="56"/>
      <c r="H60" s="6"/>
    </row>
    <row r="61" spans="1:8" ht="15">
      <c r="A61" s="12" t="s">
        <v>193</v>
      </c>
      <c r="B61" s="13" t="s">
        <v>197</v>
      </c>
      <c r="C61" s="49"/>
      <c r="D61" s="14">
        <v>3200</v>
      </c>
      <c r="E61" s="17"/>
      <c r="F61" s="16"/>
      <c r="G61" s="56"/>
      <c r="H61" s="6"/>
    </row>
    <row r="62" spans="1:8" ht="15">
      <c r="A62" s="12" t="s">
        <v>193</v>
      </c>
      <c r="B62" s="13" t="s">
        <v>198</v>
      </c>
      <c r="C62" s="49"/>
      <c r="D62" s="14">
        <v>1600</v>
      </c>
      <c r="E62" s="17"/>
      <c r="F62" s="16"/>
      <c r="G62" s="56"/>
      <c r="H62" s="6"/>
    </row>
    <row r="63" spans="1:7" ht="15.75">
      <c r="A63" s="18" t="s">
        <v>13</v>
      </c>
      <c r="B63" s="18" t="s">
        <v>35</v>
      </c>
      <c r="C63" s="19"/>
      <c r="D63" s="19">
        <f>SUM(D58:D62)</f>
        <v>51000</v>
      </c>
      <c r="E63" s="19">
        <f>C63+D63</f>
        <v>51000</v>
      </c>
      <c r="F63" s="34">
        <f>50000-E63</f>
        <v>-1000</v>
      </c>
      <c r="G63" s="54"/>
    </row>
    <row r="64" spans="1:7" ht="15.75">
      <c r="A64" s="21"/>
      <c r="B64" s="21"/>
      <c r="C64" s="22"/>
      <c r="D64" s="22"/>
      <c r="E64" s="23"/>
      <c r="F64" s="23"/>
      <c r="G64" s="54"/>
    </row>
    <row r="65" spans="1:7" ht="15">
      <c r="A65" s="12" t="s">
        <v>157</v>
      </c>
      <c r="B65" s="13" t="s">
        <v>93</v>
      </c>
      <c r="C65" s="14">
        <v>15000</v>
      </c>
      <c r="D65" s="14"/>
      <c r="E65" s="17"/>
      <c r="F65" s="16"/>
      <c r="G65" s="54"/>
    </row>
    <row r="66" spans="1:7" ht="15">
      <c r="A66" s="12" t="s">
        <v>157</v>
      </c>
      <c r="B66" s="13" t="s">
        <v>94</v>
      </c>
      <c r="C66" s="14">
        <v>17500</v>
      </c>
      <c r="D66" s="14"/>
      <c r="E66" s="17"/>
      <c r="F66" s="16"/>
      <c r="G66" s="54"/>
    </row>
    <row r="67" spans="1:7" ht="15">
      <c r="A67" s="12" t="s">
        <v>157</v>
      </c>
      <c r="B67" s="13" t="s">
        <v>95</v>
      </c>
      <c r="C67" s="14">
        <v>5000</v>
      </c>
      <c r="D67" s="14"/>
      <c r="E67" s="17"/>
      <c r="F67" s="16"/>
      <c r="G67" s="54"/>
    </row>
    <row r="68" spans="1:7" ht="15">
      <c r="A68" s="12" t="s">
        <v>157</v>
      </c>
      <c r="B68" s="13" t="s">
        <v>96</v>
      </c>
      <c r="C68" s="14">
        <v>10000</v>
      </c>
      <c r="D68" s="14"/>
      <c r="E68" s="17"/>
      <c r="F68" s="16"/>
      <c r="G68" s="54"/>
    </row>
    <row r="69" spans="1:7" ht="15">
      <c r="A69" s="12" t="s">
        <v>157</v>
      </c>
      <c r="B69" s="13" t="s">
        <v>49</v>
      </c>
      <c r="C69" s="14"/>
      <c r="D69" s="14">
        <v>2500</v>
      </c>
      <c r="E69" s="17"/>
      <c r="F69" s="16"/>
      <c r="G69" s="54"/>
    </row>
    <row r="70" spans="1:7" ht="15.75">
      <c r="A70" s="18" t="s">
        <v>20</v>
      </c>
      <c r="B70" s="18" t="s">
        <v>35</v>
      </c>
      <c r="C70" s="19">
        <f>SUM(C65:C68)</f>
        <v>47500</v>
      </c>
      <c r="D70" s="19">
        <f>SUM(D65:D69)</f>
        <v>2500</v>
      </c>
      <c r="E70" s="19">
        <f>C70+D70</f>
        <v>50000</v>
      </c>
      <c r="F70" s="34">
        <f>50000-E70</f>
        <v>0</v>
      </c>
      <c r="G70" s="54"/>
    </row>
    <row r="71" spans="1:7" ht="15.75">
      <c r="A71" s="21"/>
      <c r="B71" s="21"/>
      <c r="C71" s="22"/>
      <c r="D71" s="22"/>
      <c r="E71" s="23"/>
      <c r="F71" s="23"/>
      <c r="G71" s="54"/>
    </row>
    <row r="72" spans="1:7" ht="15">
      <c r="A72" s="12" t="s">
        <v>158</v>
      </c>
      <c r="B72" s="13" t="s">
        <v>97</v>
      </c>
      <c r="C72" s="14">
        <v>7200</v>
      </c>
      <c r="D72" s="14"/>
      <c r="E72" s="17"/>
      <c r="F72" s="16"/>
      <c r="G72" s="54"/>
    </row>
    <row r="73" spans="1:7" ht="15">
      <c r="A73" s="12" t="s">
        <v>158</v>
      </c>
      <c r="B73" s="13" t="s">
        <v>98</v>
      </c>
      <c r="C73" s="14">
        <v>18104</v>
      </c>
      <c r="D73" s="14"/>
      <c r="E73" s="17"/>
      <c r="F73" s="16"/>
      <c r="G73" s="54"/>
    </row>
    <row r="74" spans="1:7" ht="15">
      <c r="A74" s="12" t="s">
        <v>158</v>
      </c>
      <c r="B74" s="13" t="s">
        <v>48</v>
      </c>
      <c r="C74" s="14">
        <v>5000</v>
      </c>
      <c r="D74" s="14"/>
      <c r="E74" s="17"/>
      <c r="F74" s="16"/>
      <c r="G74" s="54"/>
    </row>
    <row r="75" spans="1:7" ht="15">
      <c r="A75" s="12" t="s">
        <v>158</v>
      </c>
      <c r="B75" s="13" t="s">
        <v>46</v>
      </c>
      <c r="C75" s="14">
        <v>20583</v>
      </c>
      <c r="D75" s="14"/>
      <c r="E75" s="17"/>
      <c r="F75" s="16"/>
      <c r="G75" s="54"/>
    </row>
    <row r="76" spans="1:7" ht="15.75">
      <c r="A76" s="18" t="s">
        <v>10</v>
      </c>
      <c r="B76" s="18" t="s">
        <v>35</v>
      </c>
      <c r="C76" s="19">
        <f>SUM(C72:C75)</f>
        <v>50887</v>
      </c>
      <c r="D76" s="19">
        <f>SUM(D72:D74)</f>
        <v>0</v>
      </c>
      <c r="E76" s="19">
        <f>C76+D76</f>
        <v>50887</v>
      </c>
      <c r="F76" s="34">
        <f>50000-E76</f>
        <v>-887</v>
      </c>
      <c r="G76" s="54"/>
    </row>
    <row r="77" spans="1:7" ht="15.75">
      <c r="A77" s="21"/>
      <c r="B77" s="21"/>
      <c r="C77" s="22"/>
      <c r="D77" s="22"/>
      <c r="E77" s="23"/>
      <c r="F77" s="23"/>
      <c r="G77" s="54"/>
    </row>
    <row r="78" spans="1:7" ht="15">
      <c r="A78" s="12" t="s">
        <v>159</v>
      </c>
      <c r="B78" s="13" t="s">
        <v>188</v>
      </c>
      <c r="C78" s="14">
        <v>10500</v>
      </c>
      <c r="D78" s="14"/>
      <c r="E78" s="17"/>
      <c r="F78" s="16"/>
      <c r="G78" s="54"/>
    </row>
    <row r="79" spans="1:7" ht="15">
      <c r="A79" s="12" t="s">
        <v>159</v>
      </c>
      <c r="B79" s="13" t="s">
        <v>100</v>
      </c>
      <c r="C79" s="14">
        <v>500</v>
      </c>
      <c r="D79" s="14"/>
      <c r="E79" s="17"/>
      <c r="F79" s="16"/>
      <c r="G79" s="54"/>
    </row>
    <row r="80" spans="1:7" ht="15.75" customHeight="1">
      <c r="A80" s="12" t="s">
        <v>159</v>
      </c>
      <c r="B80" s="13" t="s">
        <v>101</v>
      </c>
      <c r="C80" s="14">
        <v>19750.66</v>
      </c>
      <c r="D80" s="14"/>
      <c r="E80" s="17"/>
      <c r="F80" s="16"/>
      <c r="G80" s="54" t="s">
        <v>189</v>
      </c>
    </row>
    <row r="81" spans="1:7" ht="15">
      <c r="A81" s="12" t="s">
        <v>159</v>
      </c>
      <c r="B81" s="13" t="s">
        <v>102</v>
      </c>
      <c r="C81" s="14">
        <v>425.94</v>
      </c>
      <c r="D81" s="14"/>
      <c r="E81" s="17"/>
      <c r="F81" s="16"/>
      <c r="G81" s="54"/>
    </row>
    <row r="82" spans="1:7" ht="15">
      <c r="A82" s="12" t="s">
        <v>159</v>
      </c>
      <c r="B82" s="13" t="s">
        <v>261</v>
      </c>
      <c r="C82" s="14">
        <v>8217</v>
      </c>
      <c r="D82" s="14"/>
      <c r="E82" s="17"/>
      <c r="F82" s="16"/>
      <c r="G82" s="54"/>
    </row>
    <row r="83" spans="1:7" ht="15.75" customHeight="1">
      <c r="A83" s="12" t="s">
        <v>159</v>
      </c>
      <c r="B83" s="13" t="s">
        <v>187</v>
      </c>
      <c r="C83" s="14">
        <v>12000</v>
      </c>
      <c r="D83" s="14"/>
      <c r="E83" s="17"/>
      <c r="F83" s="16"/>
      <c r="G83" s="54"/>
    </row>
    <row r="84" spans="1:7" ht="15.75" customHeight="1">
      <c r="A84" s="18" t="s">
        <v>23</v>
      </c>
      <c r="B84" s="18" t="s">
        <v>35</v>
      </c>
      <c r="C84" s="19">
        <f>SUM(C78:C83)</f>
        <v>51393.6</v>
      </c>
      <c r="D84" s="19">
        <f>SUM(D78:D83)</f>
        <v>0</v>
      </c>
      <c r="E84" s="19">
        <f>C84+D84</f>
        <v>51393.6</v>
      </c>
      <c r="F84" s="34">
        <f>50000-E84</f>
        <v>-1393.5999999999985</v>
      </c>
      <c r="G84" s="54"/>
    </row>
    <row r="85" spans="1:7" ht="15.75">
      <c r="A85" s="21"/>
      <c r="B85" s="21"/>
      <c r="C85" s="22"/>
      <c r="D85" s="22"/>
      <c r="E85" s="23"/>
      <c r="F85" s="23"/>
      <c r="G85" s="54"/>
    </row>
    <row r="86" spans="1:7" ht="15">
      <c r="A86" s="29" t="s">
        <v>160</v>
      </c>
      <c r="B86" s="30" t="s">
        <v>51</v>
      </c>
      <c r="D86" s="31">
        <v>5000</v>
      </c>
      <c r="E86" s="17"/>
      <c r="F86" s="16"/>
      <c r="G86" s="54"/>
    </row>
    <row r="87" spans="1:7" ht="15">
      <c r="A87" s="29" t="s">
        <v>160</v>
      </c>
      <c r="B87" s="30" t="s">
        <v>52</v>
      </c>
      <c r="D87" s="31">
        <v>25000</v>
      </c>
      <c r="E87" s="17"/>
      <c r="F87" s="16"/>
      <c r="G87" s="54"/>
    </row>
    <row r="88" spans="1:7" ht="15">
      <c r="A88" s="29" t="s">
        <v>160</v>
      </c>
      <c r="B88" s="30" t="s">
        <v>53</v>
      </c>
      <c r="D88" s="31">
        <v>2500</v>
      </c>
      <c r="E88" s="17"/>
      <c r="F88" s="16"/>
      <c r="G88" s="54"/>
    </row>
    <row r="89" spans="1:7" ht="15.75">
      <c r="A89" s="18" t="s">
        <v>15</v>
      </c>
      <c r="B89" s="18" t="s">
        <v>35</v>
      </c>
      <c r="C89" s="19">
        <f>SUM(C86:C88)</f>
        <v>0</v>
      </c>
      <c r="D89" s="19">
        <f>SUM(D86:D88)</f>
        <v>32500</v>
      </c>
      <c r="E89" s="19">
        <f>C89+D89</f>
        <v>32500</v>
      </c>
      <c r="F89" s="26">
        <f>50000-E89</f>
        <v>17500</v>
      </c>
      <c r="G89" s="54" t="s">
        <v>240</v>
      </c>
    </row>
    <row r="90" spans="1:7" ht="15.75">
      <c r="A90" s="21"/>
      <c r="B90" s="21"/>
      <c r="C90" s="22"/>
      <c r="D90" s="22"/>
      <c r="E90" s="23"/>
      <c r="F90" s="23"/>
      <c r="G90" s="54"/>
    </row>
    <row r="91" spans="1:7" ht="15">
      <c r="A91" s="12" t="s">
        <v>161</v>
      </c>
      <c r="B91" s="13" t="s">
        <v>99</v>
      </c>
      <c r="C91" s="14">
        <v>10000</v>
      </c>
      <c r="D91" s="14"/>
      <c r="E91" s="17"/>
      <c r="F91" s="16"/>
      <c r="G91" s="54"/>
    </row>
    <row r="92" spans="1:7" ht="15">
      <c r="A92" s="12" t="s">
        <v>161</v>
      </c>
      <c r="B92" s="13" t="s">
        <v>103</v>
      </c>
      <c r="C92" s="14">
        <v>5000</v>
      </c>
      <c r="D92" s="14"/>
      <c r="E92" s="17"/>
      <c r="F92" s="16"/>
      <c r="G92" s="54"/>
    </row>
    <row r="93" spans="1:7" ht="15">
      <c r="A93" s="12" t="s">
        <v>161</v>
      </c>
      <c r="B93" s="13" t="s">
        <v>104</v>
      </c>
      <c r="C93" s="14">
        <v>2000</v>
      </c>
      <c r="D93" s="14"/>
      <c r="E93" s="17"/>
      <c r="F93" s="16"/>
      <c r="G93" s="54"/>
    </row>
    <row r="94" spans="1:7" ht="15">
      <c r="A94" s="12" t="s">
        <v>161</v>
      </c>
      <c r="B94" s="13" t="s">
        <v>105</v>
      </c>
      <c r="C94" s="14">
        <v>2500</v>
      </c>
      <c r="D94" s="14"/>
      <c r="E94" s="17"/>
      <c r="F94" s="16"/>
      <c r="G94" s="54"/>
    </row>
    <row r="95" spans="1:7" ht="15.75" customHeight="1">
      <c r="A95" s="12" t="s">
        <v>161</v>
      </c>
      <c r="B95" s="13" t="s">
        <v>253</v>
      </c>
      <c r="C95" s="14">
        <v>2000</v>
      </c>
      <c r="D95" s="14"/>
      <c r="E95" s="17"/>
      <c r="F95" s="16"/>
      <c r="G95" s="54"/>
    </row>
    <row r="96" spans="1:7" ht="15.75" customHeight="1">
      <c r="A96" s="12" t="s">
        <v>161</v>
      </c>
      <c r="B96" s="13" t="s">
        <v>255</v>
      </c>
      <c r="C96" s="14">
        <v>4320</v>
      </c>
      <c r="D96" s="14"/>
      <c r="E96" s="17"/>
      <c r="F96" s="16"/>
      <c r="G96" s="54"/>
    </row>
    <row r="97" spans="1:7" ht="15.75" customHeight="1">
      <c r="A97" s="12" t="s">
        <v>161</v>
      </c>
      <c r="B97" s="13" t="s">
        <v>256</v>
      </c>
      <c r="C97" s="14">
        <v>2137</v>
      </c>
      <c r="D97" s="14"/>
      <c r="E97" s="17"/>
      <c r="F97" s="16"/>
      <c r="G97" s="54"/>
    </row>
    <row r="98" spans="1:7" ht="15.75" customHeight="1">
      <c r="A98" s="12" t="s">
        <v>161</v>
      </c>
      <c r="B98" s="13" t="s">
        <v>257</v>
      </c>
      <c r="C98" s="14">
        <v>4000</v>
      </c>
      <c r="D98" s="14"/>
      <c r="E98" s="17"/>
      <c r="F98" s="16"/>
      <c r="G98" s="54"/>
    </row>
    <row r="99" spans="1:7" ht="15.75" customHeight="1">
      <c r="A99" s="12" t="s">
        <v>161</v>
      </c>
      <c r="B99" s="13" t="s">
        <v>259</v>
      </c>
      <c r="C99" s="14">
        <v>150</v>
      </c>
      <c r="D99" s="14"/>
      <c r="E99" s="17"/>
      <c r="F99" s="16"/>
      <c r="G99" s="54"/>
    </row>
    <row r="100" spans="1:7" ht="15.75" customHeight="1">
      <c r="A100" s="12" t="s">
        <v>161</v>
      </c>
      <c r="B100" s="13" t="s">
        <v>260</v>
      </c>
      <c r="C100" s="14">
        <v>1233</v>
      </c>
      <c r="D100" s="14"/>
      <c r="E100" s="17"/>
      <c r="F100" s="16"/>
      <c r="G100" s="54"/>
    </row>
    <row r="101" spans="1:7" ht="15.75" customHeight="1">
      <c r="A101" s="12" t="s">
        <v>161</v>
      </c>
      <c r="B101" s="13" t="s">
        <v>258</v>
      </c>
      <c r="C101" s="14">
        <v>6671</v>
      </c>
      <c r="D101" s="14"/>
      <c r="E101" s="17"/>
      <c r="F101" s="16"/>
      <c r="G101" s="54"/>
    </row>
    <row r="102" spans="1:7" ht="15.75" customHeight="1">
      <c r="A102" s="12" t="s">
        <v>161</v>
      </c>
      <c r="B102" s="13" t="s">
        <v>254</v>
      </c>
      <c r="C102" s="14">
        <v>10000</v>
      </c>
      <c r="D102" s="14"/>
      <c r="E102" s="17"/>
      <c r="F102" s="16"/>
      <c r="G102" s="54"/>
    </row>
    <row r="103" spans="1:7" ht="15.75">
      <c r="A103" s="18" t="s">
        <v>8</v>
      </c>
      <c r="B103" s="18" t="s">
        <v>35</v>
      </c>
      <c r="C103" s="19">
        <f>SUM(C91:C102)</f>
        <v>50011</v>
      </c>
      <c r="D103" s="19">
        <f>SUM(D91:D102)</f>
        <v>0</v>
      </c>
      <c r="E103" s="19">
        <f>C103+D103</f>
        <v>50011</v>
      </c>
      <c r="F103" s="34">
        <f>50000-E103</f>
        <v>-11</v>
      </c>
      <c r="G103" s="54"/>
    </row>
    <row r="104" spans="1:7" ht="15.75">
      <c r="A104" s="21"/>
      <c r="B104" s="21"/>
      <c r="C104" s="22"/>
      <c r="D104" s="22"/>
      <c r="E104" s="23"/>
      <c r="F104" s="23"/>
      <c r="G104" s="54"/>
    </row>
    <row r="105" spans="1:7" ht="15">
      <c r="A105" s="12" t="s">
        <v>162</v>
      </c>
      <c r="B105" s="13" t="s">
        <v>106</v>
      </c>
      <c r="C105" s="14">
        <v>15000</v>
      </c>
      <c r="D105" s="14"/>
      <c r="E105" s="17"/>
      <c r="F105" s="16"/>
      <c r="G105" s="54"/>
    </row>
    <row r="106" spans="1:7" ht="15">
      <c r="A106" s="12" t="s">
        <v>162</v>
      </c>
      <c r="B106" s="13" t="s">
        <v>285</v>
      </c>
      <c r="C106" s="14"/>
      <c r="D106" s="14">
        <v>35000</v>
      </c>
      <c r="E106" s="17"/>
      <c r="F106" s="16"/>
      <c r="G106" s="54"/>
    </row>
    <row r="107" spans="1:7" ht="15.75">
      <c r="A107" s="18" t="s">
        <v>21</v>
      </c>
      <c r="B107" s="18" t="s">
        <v>35</v>
      </c>
      <c r="C107" s="19">
        <f>SUM(C105:C105)</f>
        <v>15000</v>
      </c>
      <c r="D107" s="19"/>
      <c r="E107" s="19">
        <v>50000</v>
      </c>
      <c r="F107" s="34">
        <f>50000-E107</f>
        <v>0</v>
      </c>
      <c r="G107" s="54"/>
    </row>
    <row r="108" spans="1:7" ht="15.75">
      <c r="A108" s="21"/>
      <c r="B108" s="21"/>
      <c r="C108" s="22"/>
      <c r="D108" s="22"/>
      <c r="E108" s="23"/>
      <c r="F108" s="23"/>
      <c r="G108" s="54"/>
    </row>
    <row r="109" spans="1:7" ht="15">
      <c r="A109" s="12" t="s">
        <v>163</v>
      </c>
      <c r="B109" s="13" t="s">
        <v>107</v>
      </c>
      <c r="C109" s="14">
        <v>13008</v>
      </c>
      <c r="D109" s="14"/>
      <c r="E109" s="17"/>
      <c r="F109" s="16"/>
      <c r="G109" s="54"/>
    </row>
    <row r="110" spans="1:7" ht="15">
      <c r="A110" s="12" t="s">
        <v>163</v>
      </c>
      <c r="B110" s="13" t="s">
        <v>108</v>
      </c>
      <c r="C110" s="14">
        <v>500</v>
      </c>
      <c r="D110" s="14"/>
      <c r="E110" s="17"/>
      <c r="F110" s="16"/>
      <c r="G110" s="54"/>
    </row>
    <row r="111" spans="1:7" ht="15">
      <c r="A111" s="12" t="s">
        <v>163</v>
      </c>
      <c r="B111" s="13" t="s">
        <v>109</v>
      </c>
      <c r="C111" s="14">
        <v>135.98</v>
      </c>
      <c r="D111" s="14"/>
      <c r="E111" s="17"/>
      <c r="F111" s="16"/>
      <c r="G111" s="54"/>
    </row>
    <row r="112" spans="1:7" ht="15">
      <c r="A112" s="12" t="s">
        <v>163</v>
      </c>
      <c r="B112" s="13" t="s">
        <v>110</v>
      </c>
      <c r="C112" s="14">
        <v>174</v>
      </c>
      <c r="D112" s="14"/>
      <c r="E112" s="17"/>
      <c r="F112" s="16"/>
      <c r="G112" s="54"/>
    </row>
    <row r="113" spans="1:7" ht="15">
      <c r="A113" s="12" t="s">
        <v>163</v>
      </c>
      <c r="B113" s="13" t="s">
        <v>203</v>
      </c>
      <c r="C113" s="14">
        <v>23.08</v>
      </c>
      <c r="D113" s="14"/>
      <c r="E113" s="17"/>
      <c r="F113" s="16"/>
      <c r="G113" s="54"/>
    </row>
    <row r="114" spans="1:7" ht="15">
      <c r="A114" s="12" t="s">
        <v>163</v>
      </c>
      <c r="B114" s="13" t="s">
        <v>241</v>
      </c>
      <c r="C114" s="14">
        <v>15000</v>
      </c>
      <c r="D114" s="14"/>
      <c r="E114" s="17"/>
      <c r="F114" s="16"/>
      <c r="G114" s="54"/>
    </row>
    <row r="115" spans="1:7" ht="15">
      <c r="A115" s="12" t="s">
        <v>163</v>
      </c>
      <c r="B115" s="13" t="s">
        <v>242</v>
      </c>
      <c r="C115" s="14">
        <v>1104</v>
      </c>
      <c r="D115" s="14"/>
      <c r="E115" s="17"/>
      <c r="F115" s="16"/>
      <c r="G115" s="54"/>
    </row>
    <row r="116" spans="1:7" ht="15">
      <c r="A116" s="12" t="s">
        <v>163</v>
      </c>
      <c r="B116" s="13" t="s">
        <v>243</v>
      </c>
      <c r="C116" s="14">
        <v>180</v>
      </c>
      <c r="D116" s="14"/>
      <c r="E116" s="17"/>
      <c r="F116" s="16"/>
      <c r="G116" s="54"/>
    </row>
    <row r="117" spans="1:7" ht="15">
      <c r="A117" s="12" t="s">
        <v>163</v>
      </c>
      <c r="B117" s="13" t="s">
        <v>244</v>
      </c>
      <c r="C117" s="14">
        <v>800</v>
      </c>
      <c r="D117" s="14"/>
      <c r="E117" s="17"/>
      <c r="F117" s="16"/>
      <c r="G117" s="54"/>
    </row>
    <row r="118" spans="1:7" ht="15">
      <c r="A118" s="12" t="s">
        <v>163</v>
      </c>
      <c r="B118" s="13" t="s">
        <v>244</v>
      </c>
      <c r="C118" s="14">
        <v>3000</v>
      </c>
      <c r="D118" s="14"/>
      <c r="E118" s="17"/>
      <c r="F118" s="16"/>
      <c r="G118" s="54"/>
    </row>
    <row r="119" spans="1:7" ht="15">
      <c r="A119" s="12" t="s">
        <v>163</v>
      </c>
      <c r="B119" s="13" t="s">
        <v>245</v>
      </c>
      <c r="C119" s="14">
        <v>11000</v>
      </c>
      <c r="D119" s="14"/>
      <c r="E119" s="17"/>
      <c r="F119" s="16"/>
      <c r="G119" s="54"/>
    </row>
    <row r="120" spans="1:7" ht="15">
      <c r="A120" s="12" t="s">
        <v>163</v>
      </c>
      <c r="B120" s="13" t="s">
        <v>54</v>
      </c>
      <c r="C120" s="14">
        <v>5000</v>
      </c>
      <c r="D120" s="14"/>
      <c r="E120" s="17"/>
      <c r="F120" s="16"/>
      <c r="G120" s="54"/>
    </row>
    <row r="121" spans="1:7" ht="15.75">
      <c r="A121" s="18" t="s">
        <v>34</v>
      </c>
      <c r="B121" s="18" t="s">
        <v>35</v>
      </c>
      <c r="C121" s="19">
        <f>SUM(C109:C120)</f>
        <v>49925.06</v>
      </c>
      <c r="D121" s="50"/>
      <c r="E121" s="26">
        <f>(C121+D121)</f>
        <v>49925.06</v>
      </c>
      <c r="F121" s="32">
        <f>50000-E121</f>
        <v>74.94000000000233</v>
      </c>
      <c r="G121" s="54"/>
    </row>
    <row r="122" spans="1:7" ht="15.75">
      <c r="A122" s="21"/>
      <c r="B122" s="21"/>
      <c r="C122" s="22"/>
      <c r="D122" s="51"/>
      <c r="E122" s="23"/>
      <c r="F122" s="23"/>
      <c r="G122" s="54"/>
    </row>
    <row r="123" spans="1:7" ht="15">
      <c r="A123" s="12" t="s">
        <v>164</v>
      </c>
      <c r="B123" s="13" t="s">
        <v>111</v>
      </c>
      <c r="C123" s="14">
        <v>3500</v>
      </c>
      <c r="D123" s="14"/>
      <c r="E123" s="17"/>
      <c r="F123" s="16"/>
      <c r="G123" s="54"/>
    </row>
    <row r="124" spans="1:7" ht="15">
      <c r="A124" s="12" t="s">
        <v>164</v>
      </c>
      <c r="B124" s="13" t="s">
        <v>112</v>
      </c>
      <c r="C124" s="14">
        <v>1500</v>
      </c>
      <c r="D124" s="14"/>
      <c r="E124" s="17"/>
      <c r="F124" s="16"/>
      <c r="G124" s="54"/>
    </row>
    <row r="125" spans="1:7" ht="15">
      <c r="A125" s="12" t="s">
        <v>164</v>
      </c>
      <c r="B125" s="13" t="s">
        <v>113</v>
      </c>
      <c r="C125" s="14">
        <v>250</v>
      </c>
      <c r="D125" s="14"/>
      <c r="E125" s="17"/>
      <c r="F125" s="16"/>
      <c r="G125" s="54"/>
    </row>
    <row r="126" spans="1:7" ht="15">
      <c r="A126" s="12" t="s">
        <v>164</v>
      </c>
      <c r="B126" s="13" t="s">
        <v>114</v>
      </c>
      <c r="C126" s="14">
        <v>1000</v>
      </c>
      <c r="D126" s="14"/>
      <c r="E126" s="17"/>
      <c r="F126" s="16"/>
      <c r="G126" s="54"/>
    </row>
    <row r="127" spans="1:7" ht="15">
      <c r="A127" s="12" t="s">
        <v>164</v>
      </c>
      <c r="B127" s="13" t="s">
        <v>207</v>
      </c>
      <c r="C127" s="14">
        <v>185</v>
      </c>
      <c r="D127" s="14"/>
      <c r="E127" s="17"/>
      <c r="F127" s="16"/>
      <c r="G127" s="54"/>
    </row>
    <row r="128" spans="1:7" ht="15">
      <c r="A128" s="12" t="s">
        <v>164</v>
      </c>
      <c r="B128" s="13" t="s">
        <v>208</v>
      </c>
      <c r="C128" s="14">
        <v>12000</v>
      </c>
      <c r="D128" s="14"/>
      <c r="E128" s="17"/>
      <c r="F128" s="16"/>
      <c r="G128" s="54"/>
    </row>
    <row r="129" spans="1:7" ht="15">
      <c r="A129" s="12" t="s">
        <v>164</v>
      </c>
      <c r="B129" s="13" t="s">
        <v>209</v>
      </c>
      <c r="C129" s="14">
        <v>17434</v>
      </c>
      <c r="D129" s="14"/>
      <c r="E129" s="17"/>
      <c r="F129" s="16"/>
      <c r="G129" s="54"/>
    </row>
    <row r="130" spans="1:7" ht="15">
      <c r="A130" s="12" t="s">
        <v>164</v>
      </c>
      <c r="B130" s="28" t="s">
        <v>210</v>
      </c>
      <c r="C130" s="14">
        <v>4499</v>
      </c>
      <c r="D130" s="14"/>
      <c r="E130" s="17"/>
      <c r="F130" s="16"/>
      <c r="G130" s="54"/>
    </row>
    <row r="131" spans="1:7" ht="15">
      <c r="A131" s="12" t="s">
        <v>164</v>
      </c>
      <c r="B131" s="13" t="s">
        <v>211</v>
      </c>
      <c r="C131" s="14">
        <v>4500</v>
      </c>
      <c r="D131" s="14"/>
      <c r="E131" s="17"/>
      <c r="F131" s="16"/>
      <c r="G131" s="54"/>
    </row>
    <row r="132" spans="1:7" ht="15">
      <c r="A132" s="12" t="s">
        <v>164</v>
      </c>
      <c r="B132" s="13" t="s">
        <v>212</v>
      </c>
      <c r="C132" s="14">
        <v>5000</v>
      </c>
      <c r="D132" s="14"/>
      <c r="E132" s="17"/>
      <c r="F132" s="16"/>
      <c r="G132" s="54"/>
    </row>
    <row r="133" spans="1:10" ht="15">
      <c r="A133" s="12" t="s">
        <v>164</v>
      </c>
      <c r="B133" s="13" t="s">
        <v>213</v>
      </c>
      <c r="C133" s="14">
        <v>2376</v>
      </c>
      <c r="D133" s="14"/>
      <c r="E133" s="17"/>
      <c r="F133" s="16"/>
      <c r="G133" s="54"/>
      <c r="J133" s="6"/>
    </row>
    <row r="134" spans="1:7" ht="15">
      <c r="A134" s="12" t="s">
        <v>164</v>
      </c>
      <c r="B134" s="13" t="s">
        <v>214</v>
      </c>
      <c r="C134" s="14">
        <v>245</v>
      </c>
      <c r="D134" s="14"/>
      <c r="E134" s="17"/>
      <c r="F134" s="16"/>
      <c r="G134" s="54"/>
    </row>
    <row r="135" spans="1:7" ht="15.75" customHeight="1">
      <c r="A135" s="18" t="s">
        <v>26</v>
      </c>
      <c r="B135" s="18" t="s">
        <v>35</v>
      </c>
      <c r="C135" s="19">
        <f>SUM(C123:C134)</f>
        <v>52489</v>
      </c>
      <c r="D135" s="19">
        <f>SUM(D123:D134)</f>
        <v>0</v>
      </c>
      <c r="E135" s="19">
        <f>C135+D135</f>
        <v>52489</v>
      </c>
      <c r="F135" s="34">
        <f>50000-E135</f>
        <v>-2489</v>
      </c>
      <c r="G135" s="54"/>
    </row>
    <row r="136" spans="1:7" ht="15.75">
      <c r="A136" s="21"/>
      <c r="B136" s="21"/>
      <c r="C136" s="22"/>
      <c r="D136" s="22"/>
      <c r="E136" s="23"/>
      <c r="F136" s="23"/>
      <c r="G136" s="54"/>
    </row>
    <row r="137" spans="1:7" ht="15">
      <c r="A137" s="12" t="s">
        <v>165</v>
      </c>
      <c r="B137" s="13" t="s">
        <v>115</v>
      </c>
      <c r="C137" s="14">
        <v>100</v>
      </c>
      <c r="D137" s="14"/>
      <c r="E137" s="17"/>
      <c r="F137" s="52"/>
      <c r="G137" s="54"/>
    </row>
    <row r="138" spans="1:7" ht="15">
      <c r="A138" s="12" t="s">
        <v>165</v>
      </c>
      <c r="B138" s="13" t="s">
        <v>116</v>
      </c>
      <c r="C138" s="14">
        <v>200</v>
      </c>
      <c r="D138" s="14"/>
      <c r="E138" s="17"/>
      <c r="F138" s="52"/>
      <c r="G138" s="54"/>
    </row>
    <row r="139" spans="1:7" ht="15">
      <c r="A139" s="12" t="s">
        <v>165</v>
      </c>
      <c r="B139" s="13" t="s">
        <v>116</v>
      </c>
      <c r="C139" s="14">
        <v>2000</v>
      </c>
      <c r="D139" s="14"/>
      <c r="E139" s="17"/>
      <c r="F139" s="52"/>
      <c r="G139" s="54"/>
    </row>
    <row r="140" spans="1:7" ht="15">
      <c r="A140" s="12" t="s">
        <v>165</v>
      </c>
      <c r="B140" s="13" t="s">
        <v>117</v>
      </c>
      <c r="C140" s="14">
        <v>2010</v>
      </c>
      <c r="D140" s="14"/>
      <c r="E140" s="17"/>
      <c r="F140" s="52"/>
      <c r="G140" s="54"/>
    </row>
    <row r="141" spans="1:7" ht="15">
      <c r="A141" s="12" t="s">
        <v>165</v>
      </c>
      <c r="B141" s="13" t="s">
        <v>118</v>
      </c>
      <c r="C141" s="14">
        <v>1000</v>
      </c>
      <c r="D141" s="14"/>
      <c r="E141" s="17"/>
      <c r="F141" s="52"/>
      <c r="G141" s="54"/>
    </row>
    <row r="142" spans="1:7" ht="15">
      <c r="A142" s="12" t="s">
        <v>165</v>
      </c>
      <c r="B142" s="13" t="s">
        <v>119</v>
      </c>
      <c r="C142" s="14">
        <v>7000</v>
      </c>
      <c r="D142" s="14"/>
      <c r="E142" s="17"/>
      <c r="F142" s="52"/>
      <c r="G142" s="54"/>
    </row>
    <row r="143" spans="1:7" ht="15">
      <c r="A143" s="12" t="s">
        <v>165</v>
      </c>
      <c r="B143" s="13" t="s">
        <v>120</v>
      </c>
      <c r="C143" s="14">
        <v>250</v>
      </c>
      <c r="D143" s="14"/>
      <c r="E143" s="17"/>
      <c r="F143" s="52"/>
      <c r="G143" s="54"/>
    </row>
    <row r="144" spans="1:7" ht="15">
      <c r="A144" s="12" t="s">
        <v>165</v>
      </c>
      <c r="B144" s="13" t="s">
        <v>267</v>
      </c>
      <c r="C144" s="14">
        <v>1050</v>
      </c>
      <c r="D144" s="14"/>
      <c r="E144" s="17"/>
      <c r="F144" s="52"/>
      <c r="G144" s="54"/>
    </row>
    <row r="145" spans="1:7" ht="15">
      <c r="A145" s="12" t="s">
        <v>165</v>
      </c>
      <c r="B145" s="13" t="s">
        <v>191</v>
      </c>
      <c r="C145" s="14">
        <v>1340</v>
      </c>
      <c r="D145" s="14"/>
      <c r="E145" s="17"/>
      <c r="F145" s="52"/>
      <c r="G145" s="54"/>
    </row>
    <row r="146" spans="1:7" ht="15">
      <c r="A146" s="12" t="s">
        <v>165</v>
      </c>
      <c r="B146" s="13" t="s">
        <v>121</v>
      </c>
      <c r="C146" s="14">
        <v>4218</v>
      </c>
      <c r="D146" s="14"/>
      <c r="E146" s="17"/>
      <c r="F146" s="52"/>
      <c r="G146" s="54"/>
    </row>
    <row r="147" spans="1:7" ht="15">
      <c r="A147" s="12" t="s">
        <v>165</v>
      </c>
      <c r="B147" s="13" t="s">
        <v>122</v>
      </c>
      <c r="C147" s="14">
        <v>2000</v>
      </c>
      <c r="D147" s="14"/>
      <c r="E147" s="17"/>
      <c r="F147" s="52"/>
      <c r="G147" s="54"/>
    </row>
    <row r="148" spans="1:7" ht="15">
      <c r="A148" s="12" t="s">
        <v>165</v>
      </c>
      <c r="B148" s="13" t="s">
        <v>268</v>
      </c>
      <c r="C148" s="14">
        <v>4400</v>
      </c>
      <c r="D148" s="14"/>
      <c r="E148" s="17"/>
      <c r="F148" s="52"/>
      <c r="G148" s="54"/>
    </row>
    <row r="149" spans="1:7" ht="15">
      <c r="A149" s="12" t="s">
        <v>165</v>
      </c>
      <c r="B149" s="13" t="s">
        <v>269</v>
      </c>
      <c r="C149" s="14">
        <v>500</v>
      </c>
      <c r="D149" s="14"/>
      <c r="E149" s="17"/>
      <c r="F149" s="52"/>
      <c r="G149" s="54"/>
    </row>
    <row r="150" spans="1:7" ht="15">
      <c r="A150" s="12" t="s">
        <v>165</v>
      </c>
      <c r="B150" s="13" t="s">
        <v>123</v>
      </c>
      <c r="C150" s="14">
        <v>2800</v>
      </c>
      <c r="D150" s="14"/>
      <c r="E150" s="17"/>
      <c r="F150" s="52"/>
      <c r="G150" s="54"/>
    </row>
    <row r="151" spans="1:7" ht="15">
      <c r="A151" s="12" t="s">
        <v>165</v>
      </c>
      <c r="B151" s="13" t="s">
        <v>270</v>
      </c>
      <c r="C151" s="14">
        <v>2000</v>
      </c>
      <c r="D151" s="14"/>
      <c r="E151" s="17"/>
      <c r="F151" s="52"/>
      <c r="G151" s="54"/>
    </row>
    <row r="152" spans="1:7" ht="15">
      <c r="A152" s="12" t="s">
        <v>165</v>
      </c>
      <c r="B152" s="13" t="s">
        <v>124</v>
      </c>
      <c r="C152" s="14">
        <v>300</v>
      </c>
      <c r="D152" s="14"/>
      <c r="E152" s="17"/>
      <c r="F152" s="52"/>
      <c r="G152" s="54"/>
    </row>
    <row r="153" spans="1:7" ht="15">
      <c r="A153" s="12" t="s">
        <v>165</v>
      </c>
      <c r="B153" s="13" t="s">
        <v>125</v>
      </c>
      <c r="C153" s="14">
        <v>950</v>
      </c>
      <c r="D153" s="33"/>
      <c r="E153" s="17"/>
      <c r="F153" s="52"/>
      <c r="G153" s="54"/>
    </row>
    <row r="154" spans="1:7" ht="15">
      <c r="A154" s="12" t="s">
        <v>165</v>
      </c>
      <c r="B154" s="13" t="s">
        <v>272</v>
      </c>
      <c r="C154" s="14">
        <v>1154</v>
      </c>
      <c r="D154" s="33"/>
      <c r="E154" s="17"/>
      <c r="F154" s="52"/>
      <c r="G154" s="54"/>
    </row>
    <row r="155" spans="1:7" ht="15">
      <c r="A155" s="12" t="s">
        <v>165</v>
      </c>
      <c r="B155" s="13" t="s">
        <v>276</v>
      </c>
      <c r="C155" s="14">
        <v>1130</v>
      </c>
      <c r="D155" s="33"/>
      <c r="E155" s="17"/>
      <c r="F155" s="52"/>
      <c r="G155" s="54"/>
    </row>
    <row r="156" spans="1:7" ht="15">
      <c r="A156" s="12" t="s">
        <v>165</v>
      </c>
      <c r="B156" s="13" t="s">
        <v>278</v>
      </c>
      <c r="C156" s="14">
        <v>5500</v>
      </c>
      <c r="D156" s="33"/>
      <c r="E156" s="17"/>
      <c r="F156" s="52"/>
      <c r="G156" s="54"/>
    </row>
    <row r="157" spans="1:7" ht="15">
      <c r="A157" s="12" t="s">
        <v>165</v>
      </c>
      <c r="B157" s="13" t="s">
        <v>279</v>
      </c>
      <c r="C157" s="14">
        <v>800</v>
      </c>
      <c r="D157" s="33"/>
      <c r="E157" s="17"/>
      <c r="F157" s="52"/>
      <c r="G157" s="54"/>
    </row>
    <row r="158" spans="1:7" ht="15">
      <c r="A158" s="12" t="s">
        <v>165</v>
      </c>
      <c r="B158" s="13" t="s">
        <v>284</v>
      </c>
      <c r="C158" s="14">
        <v>2200</v>
      </c>
      <c r="D158" s="33"/>
      <c r="E158" s="17"/>
      <c r="F158" s="52"/>
      <c r="G158" s="54"/>
    </row>
    <row r="159" spans="1:7" ht="15">
      <c r="A159" s="12" t="s">
        <v>165</v>
      </c>
      <c r="B159" s="13" t="s">
        <v>273</v>
      </c>
      <c r="C159" s="14">
        <v>2000</v>
      </c>
      <c r="D159" s="33"/>
      <c r="E159" s="17"/>
      <c r="F159" s="52"/>
      <c r="G159" s="54"/>
    </row>
    <row r="160" spans="1:7" ht="15">
      <c r="A160" s="12" t="s">
        <v>165</v>
      </c>
      <c r="B160" s="13" t="s">
        <v>281</v>
      </c>
      <c r="C160" s="14">
        <v>210</v>
      </c>
      <c r="D160" s="33"/>
      <c r="E160" s="17"/>
      <c r="F160" s="52"/>
      <c r="G160" s="54"/>
    </row>
    <row r="161" spans="1:7" ht="15">
      <c r="A161" s="12" t="s">
        <v>165</v>
      </c>
      <c r="B161" s="13" t="s">
        <v>282</v>
      </c>
      <c r="C161" s="14">
        <v>416</v>
      </c>
      <c r="D161" s="33"/>
      <c r="E161" s="17"/>
      <c r="F161" s="52"/>
      <c r="G161" s="54"/>
    </row>
    <row r="162" spans="1:7" ht="15">
      <c r="A162" s="12" t="s">
        <v>165</v>
      </c>
      <c r="B162" s="13" t="s">
        <v>280</v>
      </c>
      <c r="C162" s="14">
        <v>1600</v>
      </c>
      <c r="D162" s="33"/>
      <c r="E162" s="17"/>
      <c r="F162" s="52"/>
      <c r="G162" s="54"/>
    </row>
    <row r="163" spans="1:7" ht="15">
      <c r="A163" s="12" t="s">
        <v>165</v>
      </c>
      <c r="B163" s="13" t="s">
        <v>277</v>
      </c>
      <c r="C163" s="14">
        <v>1000</v>
      </c>
      <c r="D163" s="33"/>
      <c r="E163" s="17"/>
      <c r="F163" s="52"/>
      <c r="G163" s="54"/>
    </row>
    <row r="164" spans="1:7" ht="15">
      <c r="A164" s="12" t="s">
        <v>165</v>
      </c>
      <c r="B164" s="13" t="s">
        <v>275</v>
      </c>
      <c r="C164" s="14">
        <v>1001</v>
      </c>
      <c r="D164" s="33"/>
      <c r="E164" s="17"/>
      <c r="F164" s="52"/>
      <c r="G164" s="54"/>
    </row>
    <row r="165" spans="1:7" ht="15">
      <c r="A165" s="12" t="s">
        <v>165</v>
      </c>
      <c r="B165" s="13" t="s">
        <v>274</v>
      </c>
      <c r="C165" s="14">
        <v>1260</v>
      </c>
      <c r="D165" s="33"/>
      <c r="E165" s="17"/>
      <c r="F165" s="52"/>
      <c r="G165" s="54"/>
    </row>
    <row r="166" spans="1:7" ht="15">
      <c r="A166" s="12" t="s">
        <v>165</v>
      </c>
      <c r="B166" s="13" t="s">
        <v>271</v>
      </c>
      <c r="C166" s="14">
        <v>500</v>
      </c>
      <c r="D166" s="33"/>
      <c r="E166" s="17"/>
      <c r="F166" s="57"/>
      <c r="G166" s="54"/>
    </row>
    <row r="167" spans="1:7" ht="15.75">
      <c r="A167" s="18" t="s">
        <v>9</v>
      </c>
      <c r="B167" s="18" t="s">
        <v>35</v>
      </c>
      <c r="C167" s="19">
        <f>SUM(C137:C166)</f>
        <v>50889</v>
      </c>
      <c r="D167" s="19">
        <f>SUM(D137:D166)</f>
        <v>0</v>
      </c>
      <c r="E167" s="19">
        <f>C167+D167</f>
        <v>50889</v>
      </c>
      <c r="F167" s="34">
        <f>50000-E167</f>
        <v>-889</v>
      </c>
      <c r="G167" s="54"/>
    </row>
    <row r="168" spans="1:7" ht="15.75">
      <c r="A168" s="21"/>
      <c r="B168" s="21"/>
      <c r="C168" s="22"/>
      <c r="D168" s="22"/>
      <c r="E168" s="23"/>
      <c r="F168" s="23"/>
      <c r="G168" s="54"/>
    </row>
    <row r="169" spans="1:7" ht="15">
      <c r="A169" s="12" t="s">
        <v>166</v>
      </c>
      <c r="B169" s="13" t="s">
        <v>99</v>
      </c>
      <c r="C169" s="14">
        <v>13110</v>
      </c>
      <c r="D169" s="14"/>
      <c r="E169" s="17"/>
      <c r="F169" s="16"/>
      <c r="G169" s="54"/>
    </row>
    <row r="170" spans="1:7" ht="15">
      <c r="A170" s="12" t="s">
        <v>166</v>
      </c>
      <c r="B170" s="13" t="s">
        <v>126</v>
      </c>
      <c r="C170" s="14">
        <v>1900</v>
      </c>
      <c r="D170" s="14"/>
      <c r="E170" s="17"/>
      <c r="F170" s="16"/>
      <c r="G170" s="54"/>
    </row>
    <row r="171" spans="1:7" ht="15">
      <c r="A171" s="12" t="s">
        <v>166</v>
      </c>
      <c r="B171" s="13" t="s">
        <v>127</v>
      </c>
      <c r="C171" s="14">
        <v>300</v>
      </c>
      <c r="D171" s="14"/>
      <c r="E171" s="17"/>
      <c r="F171" s="16"/>
      <c r="G171" s="54"/>
    </row>
    <row r="172" spans="1:7" ht="15">
      <c r="A172" s="12" t="s">
        <v>166</v>
      </c>
      <c r="B172" s="13" t="s">
        <v>128</v>
      </c>
      <c r="C172" s="14">
        <v>14500</v>
      </c>
      <c r="D172" s="14"/>
      <c r="E172" s="17"/>
      <c r="F172" s="16"/>
      <c r="G172" s="54"/>
    </row>
    <row r="173" spans="1:7" ht="15">
      <c r="A173" s="12" t="s">
        <v>166</v>
      </c>
      <c r="B173" s="13" t="s">
        <v>129</v>
      </c>
      <c r="C173" s="14">
        <v>1320</v>
      </c>
      <c r="D173" s="14"/>
      <c r="E173" s="17"/>
      <c r="F173" s="16"/>
      <c r="G173" s="54"/>
    </row>
    <row r="174" spans="1:7" ht="15">
      <c r="A174" s="12" t="s">
        <v>166</v>
      </c>
      <c r="B174" s="13" t="s">
        <v>130</v>
      </c>
      <c r="C174" s="14">
        <v>2000</v>
      </c>
      <c r="D174" s="14"/>
      <c r="E174" s="17"/>
      <c r="F174" s="16"/>
      <c r="G174" s="54"/>
    </row>
    <row r="175" spans="1:7" ht="15">
      <c r="A175" s="12" t="s">
        <v>166</v>
      </c>
      <c r="B175" s="13" t="s">
        <v>204</v>
      </c>
      <c r="C175" s="14">
        <v>273</v>
      </c>
      <c r="D175" s="14"/>
      <c r="E175" s="17"/>
      <c r="F175" s="16"/>
      <c r="G175" s="54"/>
    </row>
    <row r="176" spans="1:7" ht="15">
      <c r="A176" s="12" t="s">
        <v>166</v>
      </c>
      <c r="B176" s="13" t="s">
        <v>131</v>
      </c>
      <c r="C176" s="14">
        <v>1500</v>
      </c>
      <c r="D176" s="14"/>
      <c r="E176" s="17"/>
      <c r="F176" s="16"/>
      <c r="G176" s="54"/>
    </row>
    <row r="177" spans="1:7" ht="15">
      <c r="A177" s="12" t="s">
        <v>166</v>
      </c>
      <c r="B177" s="13" t="s">
        <v>47</v>
      </c>
      <c r="C177" s="14">
        <v>376.11</v>
      </c>
      <c r="D177" s="14"/>
      <c r="E177" s="17"/>
      <c r="F177" s="16"/>
      <c r="G177" s="54"/>
    </row>
    <row r="178" spans="1:7" ht="15">
      <c r="A178" s="12" t="s">
        <v>166</v>
      </c>
      <c r="B178" s="13" t="s">
        <v>205</v>
      </c>
      <c r="C178" s="14">
        <v>10064</v>
      </c>
      <c r="D178" s="14"/>
      <c r="E178" s="17"/>
      <c r="F178" s="16"/>
      <c r="G178" s="54"/>
    </row>
    <row r="179" spans="1:7" ht="15.75">
      <c r="A179" s="18" t="s">
        <v>12</v>
      </c>
      <c r="B179" s="18" t="s">
        <v>35</v>
      </c>
      <c r="C179" s="19">
        <f>SUM(C169:C178)</f>
        <v>45343.11</v>
      </c>
      <c r="D179" s="19">
        <f>SUM(D169:D178)</f>
        <v>0</v>
      </c>
      <c r="E179" s="19">
        <f>C179+D179</f>
        <v>45343.11</v>
      </c>
      <c r="F179" s="27">
        <f>50000-E179</f>
        <v>4656.889999999999</v>
      </c>
      <c r="G179" s="54"/>
    </row>
    <row r="180" spans="1:7" ht="15.75">
      <c r="A180" s="21"/>
      <c r="B180" s="21"/>
      <c r="C180" s="22"/>
      <c r="D180" s="22"/>
      <c r="E180" s="23"/>
      <c r="F180" s="23"/>
      <c r="G180" s="54"/>
    </row>
    <row r="181" spans="1:7" ht="15">
      <c r="A181" s="12" t="s">
        <v>167</v>
      </c>
      <c r="B181" s="13" t="s">
        <v>132</v>
      </c>
      <c r="C181" s="14">
        <v>12875</v>
      </c>
      <c r="D181" s="14"/>
      <c r="E181" s="17"/>
      <c r="F181" s="16"/>
      <c r="G181" s="54"/>
    </row>
    <row r="182" spans="1:7" ht="15">
      <c r="A182" s="12" t="s">
        <v>167</v>
      </c>
      <c r="B182" s="13" t="s">
        <v>133</v>
      </c>
      <c r="C182" s="14">
        <v>100</v>
      </c>
      <c r="D182" s="14"/>
      <c r="E182" s="17"/>
      <c r="F182" s="16"/>
      <c r="G182" s="54"/>
    </row>
    <row r="183" spans="1:7" ht="15">
      <c r="A183" s="12" t="s">
        <v>167</v>
      </c>
      <c r="B183" s="13" t="s">
        <v>134</v>
      </c>
      <c r="C183" s="14">
        <v>535</v>
      </c>
      <c r="D183" s="14"/>
      <c r="E183" s="17"/>
      <c r="F183" s="16"/>
      <c r="G183" s="54"/>
    </row>
    <row r="184" spans="1:7" ht="15">
      <c r="A184" s="12" t="s">
        <v>167</v>
      </c>
      <c r="B184" s="13" t="s">
        <v>246</v>
      </c>
      <c r="C184" s="14">
        <v>10000</v>
      </c>
      <c r="D184" s="14"/>
      <c r="E184" s="17"/>
      <c r="F184" s="16"/>
      <c r="G184" s="54"/>
    </row>
    <row r="185" spans="1:7" ht="15">
      <c r="A185" s="12" t="s">
        <v>167</v>
      </c>
      <c r="B185" s="13" t="s">
        <v>247</v>
      </c>
      <c r="C185" s="14">
        <v>2200</v>
      </c>
      <c r="D185" s="14"/>
      <c r="E185" s="17"/>
      <c r="F185" s="16"/>
      <c r="G185" s="54"/>
    </row>
    <row r="186" spans="1:7" ht="15">
      <c r="A186" s="12" t="s">
        <v>167</v>
      </c>
      <c r="B186" s="13" t="s">
        <v>248</v>
      </c>
      <c r="C186" s="14"/>
      <c r="D186" s="14">
        <v>10000</v>
      </c>
      <c r="E186" s="17"/>
      <c r="F186" s="16"/>
      <c r="G186" s="54"/>
    </row>
    <row r="187" spans="1:7" ht="15">
      <c r="A187" s="12" t="s">
        <v>167</v>
      </c>
      <c r="B187" s="13" t="s">
        <v>249</v>
      </c>
      <c r="C187" s="14"/>
      <c r="D187" s="14">
        <v>5000</v>
      </c>
      <c r="E187" s="17"/>
      <c r="F187" s="16"/>
      <c r="G187" s="54"/>
    </row>
    <row r="188" spans="1:7" ht="15">
      <c r="A188" s="12" t="s">
        <v>167</v>
      </c>
      <c r="B188" s="13" t="s">
        <v>250</v>
      </c>
      <c r="C188" s="14">
        <v>393</v>
      </c>
      <c r="D188" s="14">
        <v>1000</v>
      </c>
      <c r="E188" s="17"/>
      <c r="F188" s="16"/>
      <c r="G188" s="54"/>
    </row>
    <row r="189" spans="1:7" ht="15">
      <c r="A189" s="12" t="s">
        <v>167</v>
      </c>
      <c r="B189" s="13" t="s">
        <v>252</v>
      </c>
      <c r="C189" s="14"/>
      <c r="D189" s="14">
        <v>1000</v>
      </c>
      <c r="E189" s="17"/>
      <c r="F189" s="16"/>
      <c r="G189" s="54"/>
    </row>
    <row r="190" spans="1:7" ht="15">
      <c r="A190" s="12" t="s">
        <v>167</v>
      </c>
      <c r="B190" s="13" t="s">
        <v>251</v>
      </c>
      <c r="C190" s="14">
        <v>402</v>
      </c>
      <c r="D190" s="14">
        <v>2000</v>
      </c>
      <c r="E190" s="17"/>
      <c r="F190" s="16"/>
      <c r="G190" s="54"/>
    </row>
    <row r="191" spans="1:7" ht="15.75">
      <c r="A191" s="18" t="s">
        <v>6</v>
      </c>
      <c r="B191" s="18" t="s">
        <v>35</v>
      </c>
      <c r="C191" s="19">
        <f>SUM(C181:C190)</f>
        <v>26505</v>
      </c>
      <c r="D191" s="19">
        <f>SUM(D181:D190)</f>
        <v>19000</v>
      </c>
      <c r="E191" s="19">
        <f>C191+D191</f>
        <v>45505</v>
      </c>
      <c r="F191" s="27">
        <f>50000-E191</f>
        <v>4495</v>
      </c>
      <c r="G191" s="54"/>
    </row>
    <row r="192" spans="1:7" ht="15.75">
      <c r="A192" s="21"/>
      <c r="B192" s="21"/>
      <c r="C192" s="22"/>
      <c r="D192" s="22"/>
      <c r="E192" s="23"/>
      <c r="F192" s="23"/>
      <c r="G192" s="54"/>
    </row>
    <row r="193" spans="1:7" ht="15">
      <c r="A193" s="12" t="s">
        <v>168</v>
      </c>
      <c r="B193" s="13" t="s">
        <v>215</v>
      </c>
      <c r="C193" s="14">
        <v>10131.54</v>
      </c>
      <c r="D193" s="14"/>
      <c r="E193" s="17"/>
      <c r="F193" s="16"/>
      <c r="G193" s="54"/>
    </row>
    <row r="194" spans="1:7" ht="15">
      <c r="A194" s="12" t="s">
        <v>168</v>
      </c>
      <c r="B194" s="13" t="s">
        <v>190</v>
      </c>
      <c r="C194" s="14">
        <v>14232</v>
      </c>
      <c r="D194" s="14"/>
      <c r="E194" s="17"/>
      <c r="F194" s="16"/>
      <c r="G194" s="54"/>
    </row>
    <row r="195" spans="1:7" ht="15">
      <c r="A195" s="12" t="s">
        <v>168</v>
      </c>
      <c r="B195" s="13" t="s">
        <v>216</v>
      </c>
      <c r="C195" s="14"/>
      <c r="D195" s="14">
        <v>25000</v>
      </c>
      <c r="E195" s="17"/>
      <c r="F195" s="16"/>
      <c r="G195" s="54"/>
    </row>
    <row r="196" spans="1:7" ht="15">
      <c r="A196" s="12" t="s">
        <v>168</v>
      </c>
      <c r="B196" s="13" t="s">
        <v>217</v>
      </c>
      <c r="C196" s="14"/>
      <c r="D196" s="14">
        <v>25000</v>
      </c>
      <c r="E196" s="17"/>
      <c r="F196" s="16"/>
      <c r="G196" s="54"/>
    </row>
    <row r="197" spans="1:7" ht="15">
      <c r="A197" s="12" t="s">
        <v>168</v>
      </c>
      <c r="B197" s="13" t="s">
        <v>218</v>
      </c>
      <c r="C197" s="14"/>
      <c r="D197" s="14">
        <v>8000</v>
      </c>
      <c r="E197" s="17"/>
      <c r="F197" s="16"/>
      <c r="G197" s="54"/>
    </row>
    <row r="198" spans="1:7" ht="15">
      <c r="A198" s="12" t="s">
        <v>168</v>
      </c>
      <c r="B198" s="13" t="s">
        <v>219</v>
      </c>
      <c r="C198" s="3"/>
      <c r="D198" s="14">
        <v>12000</v>
      </c>
      <c r="E198" s="17"/>
      <c r="F198" s="16"/>
      <c r="G198" s="54"/>
    </row>
    <row r="199" spans="1:7" ht="15.75">
      <c r="A199" s="18" t="s">
        <v>16</v>
      </c>
      <c r="B199" s="18" t="s">
        <v>35</v>
      </c>
      <c r="C199" s="19">
        <f>SUM(C193:C194)</f>
        <v>24363.54</v>
      </c>
      <c r="D199" s="19">
        <f>SUM(D195:D198)</f>
        <v>70000</v>
      </c>
      <c r="E199" s="19">
        <f>C199+D199</f>
        <v>94363.54000000001</v>
      </c>
      <c r="F199" s="34">
        <f>50000-E199</f>
        <v>-44363.54000000001</v>
      </c>
      <c r="G199" s="54" t="s">
        <v>220</v>
      </c>
    </row>
    <row r="200" spans="1:7" ht="15.75">
      <c r="A200" s="21"/>
      <c r="B200" s="21"/>
      <c r="C200" s="22"/>
      <c r="D200" s="22"/>
      <c r="E200" s="23"/>
      <c r="F200" s="23"/>
      <c r="G200" s="54"/>
    </row>
    <row r="201" spans="1:7" ht="15">
      <c r="A201" s="12" t="s">
        <v>169</v>
      </c>
      <c r="B201" s="13" t="s">
        <v>135</v>
      </c>
      <c r="C201" s="14">
        <v>2000</v>
      </c>
      <c r="D201" s="33"/>
      <c r="E201" s="17"/>
      <c r="F201" s="16"/>
      <c r="G201" s="54"/>
    </row>
    <row r="202" spans="1:7" ht="15">
      <c r="A202" s="12" t="s">
        <v>169</v>
      </c>
      <c r="B202" s="13" t="s">
        <v>50</v>
      </c>
      <c r="C202" s="14"/>
      <c r="D202" s="33">
        <v>48000</v>
      </c>
      <c r="E202" s="17"/>
      <c r="F202" s="16"/>
      <c r="G202" s="58" t="s">
        <v>62</v>
      </c>
    </row>
    <row r="203" spans="1:7" ht="15.75">
      <c r="A203" s="18" t="s">
        <v>28</v>
      </c>
      <c r="B203" s="18" t="s">
        <v>35</v>
      </c>
      <c r="C203" s="19">
        <f>SUM(C201:C201)</f>
        <v>2000</v>
      </c>
      <c r="D203" s="19">
        <f>SUM(D201:D202)</f>
        <v>48000</v>
      </c>
      <c r="E203" s="19">
        <f>C203+D203</f>
        <v>50000</v>
      </c>
      <c r="F203" s="34">
        <f>50000-E203</f>
        <v>0</v>
      </c>
      <c r="G203" s="54"/>
    </row>
    <row r="204" spans="1:7" ht="15.75">
      <c r="A204" s="21"/>
      <c r="B204" s="21"/>
      <c r="C204" s="22"/>
      <c r="D204" s="22"/>
      <c r="E204" s="23"/>
      <c r="F204" s="23"/>
      <c r="G204" s="54"/>
    </row>
    <row r="205" spans="1:7" ht="15">
      <c r="A205" s="12" t="s">
        <v>170</v>
      </c>
      <c r="B205" s="13" t="s">
        <v>136</v>
      </c>
      <c r="C205" s="14">
        <v>25000</v>
      </c>
      <c r="D205" s="14"/>
      <c r="E205" s="17"/>
      <c r="F205" s="16"/>
      <c r="G205" s="54"/>
    </row>
    <row r="206" spans="1:7" ht="15">
      <c r="A206" s="12" t="s">
        <v>170</v>
      </c>
      <c r="B206" s="13" t="s">
        <v>46</v>
      </c>
      <c r="C206" s="33">
        <v>25000</v>
      </c>
      <c r="D206" s="49"/>
      <c r="E206" s="17"/>
      <c r="F206" s="16"/>
      <c r="G206" s="54"/>
    </row>
    <row r="207" spans="1:7" ht="15.75">
      <c r="A207" s="18" t="s">
        <v>11</v>
      </c>
      <c r="B207" s="18" t="s">
        <v>35</v>
      </c>
      <c r="C207" s="19">
        <f>SUM(C205:C206)</f>
        <v>50000</v>
      </c>
      <c r="D207" s="19"/>
      <c r="E207" s="19">
        <f>C207+D207</f>
        <v>50000</v>
      </c>
      <c r="F207" s="34">
        <f>50000-E207</f>
        <v>0</v>
      </c>
      <c r="G207" s="54"/>
    </row>
    <row r="208" spans="1:7" ht="15.75">
      <c r="A208" s="21"/>
      <c r="B208" s="21"/>
      <c r="C208" s="22"/>
      <c r="D208" s="22"/>
      <c r="E208" s="23"/>
      <c r="F208" s="23"/>
      <c r="G208" s="54"/>
    </row>
    <row r="209" spans="1:7" ht="15">
      <c r="A209" s="12" t="s">
        <v>171</v>
      </c>
      <c r="B209" s="13" t="s">
        <v>137</v>
      </c>
      <c r="C209" s="14">
        <v>25000</v>
      </c>
      <c r="D209" s="14"/>
      <c r="E209" s="17"/>
      <c r="F209" s="16"/>
      <c r="G209" s="54"/>
    </row>
    <row r="210" spans="1:7" ht="15">
      <c r="A210" s="12" t="s">
        <v>171</v>
      </c>
      <c r="B210" s="13" t="s">
        <v>265</v>
      </c>
      <c r="C210" s="14">
        <v>20000</v>
      </c>
      <c r="D210" s="14"/>
      <c r="E210" s="17"/>
      <c r="F210" s="16"/>
      <c r="G210" s="54"/>
    </row>
    <row r="211" spans="1:7" ht="15">
      <c r="A211" s="12" t="s">
        <v>171</v>
      </c>
      <c r="B211" s="13" t="s">
        <v>138</v>
      </c>
      <c r="C211" s="14">
        <f>5000</f>
        <v>5000</v>
      </c>
      <c r="D211" s="14"/>
      <c r="E211" s="17"/>
      <c r="F211" s="16"/>
      <c r="G211" s="54"/>
    </row>
    <row r="212" spans="1:7" ht="15" customHeight="1">
      <c r="A212" s="18" t="s">
        <v>25</v>
      </c>
      <c r="B212" s="18" t="s">
        <v>35</v>
      </c>
      <c r="C212" s="19">
        <f>SUM(C209:C211)</f>
        <v>50000</v>
      </c>
      <c r="D212" s="19">
        <f>SUM(D209:D211)</f>
        <v>0</v>
      </c>
      <c r="E212" s="19">
        <f>C212+D212</f>
        <v>50000</v>
      </c>
      <c r="F212" s="34">
        <f>50000-E212</f>
        <v>0</v>
      </c>
      <c r="G212" s="54"/>
    </row>
    <row r="213" spans="1:7" ht="15.75">
      <c r="A213" s="21"/>
      <c r="B213" s="21"/>
      <c r="C213" s="22"/>
      <c r="D213" s="22"/>
      <c r="E213" s="23"/>
      <c r="F213" s="23"/>
      <c r="G213" s="54"/>
    </row>
    <row r="214" spans="1:7" ht="15">
      <c r="A214" s="12" t="s">
        <v>172</v>
      </c>
      <c r="B214" s="13" t="s">
        <v>139</v>
      </c>
      <c r="C214" s="14">
        <v>18000</v>
      </c>
      <c r="D214" s="14"/>
      <c r="E214" s="17"/>
      <c r="F214" s="16"/>
      <c r="G214" s="54"/>
    </row>
    <row r="215" spans="1:7" ht="15">
      <c r="A215" s="12" t="s">
        <v>172</v>
      </c>
      <c r="B215" s="13" t="s">
        <v>192</v>
      </c>
      <c r="C215" s="14">
        <v>31000</v>
      </c>
      <c r="D215" s="14"/>
      <c r="E215" s="17"/>
      <c r="F215" s="16"/>
      <c r="G215" s="54"/>
    </row>
    <row r="216" spans="1:7" ht="15.75">
      <c r="A216" s="18" t="s">
        <v>29</v>
      </c>
      <c r="B216" s="18" t="s">
        <v>35</v>
      </c>
      <c r="C216" s="19">
        <f>SUM(C214:C215)</f>
        <v>49000</v>
      </c>
      <c r="D216" s="19">
        <f>SUM(D214:D214)</f>
        <v>0</v>
      </c>
      <c r="E216" s="19">
        <f>C216+D216</f>
        <v>49000</v>
      </c>
      <c r="F216" s="26">
        <f>50000-E216</f>
        <v>1000</v>
      </c>
      <c r="G216" s="54"/>
    </row>
    <row r="217" spans="1:7" ht="15.75">
      <c r="A217" s="21"/>
      <c r="B217" s="21"/>
      <c r="C217" s="22"/>
      <c r="D217" s="22"/>
      <c r="E217" s="23"/>
      <c r="F217" s="23"/>
      <c r="G217" s="54"/>
    </row>
    <row r="218" spans="1:7" s="6" customFormat="1" ht="30">
      <c r="A218" s="29" t="s">
        <v>173</v>
      </c>
      <c r="B218" s="30" t="s">
        <v>73</v>
      </c>
      <c r="C218" s="31">
        <v>10000</v>
      </c>
      <c r="D218" s="31"/>
      <c r="E218" s="35"/>
      <c r="F218" s="36"/>
      <c r="G218" s="56"/>
    </row>
    <row r="219" spans="1:7" s="6" customFormat="1" ht="15">
      <c r="A219" s="29" t="s">
        <v>173</v>
      </c>
      <c r="B219" s="30" t="s">
        <v>74</v>
      </c>
      <c r="C219" s="31">
        <v>10000</v>
      </c>
      <c r="D219" s="31"/>
      <c r="E219" s="35"/>
      <c r="F219" s="36"/>
      <c r="G219" s="56"/>
    </row>
    <row r="220" spans="1:7" s="6" customFormat="1" ht="15">
      <c r="A220" s="29" t="s">
        <v>173</v>
      </c>
      <c r="B220" s="30" t="s">
        <v>75</v>
      </c>
      <c r="C220" s="31">
        <v>4500</v>
      </c>
      <c r="D220" s="31"/>
      <c r="E220" s="35"/>
      <c r="F220" s="36"/>
      <c r="G220" s="56"/>
    </row>
    <row r="221" spans="1:7" s="6" customFormat="1" ht="15">
      <c r="A221" s="29" t="s">
        <v>173</v>
      </c>
      <c r="B221" s="30" t="s">
        <v>76</v>
      </c>
      <c r="C221" s="31"/>
      <c r="D221" s="31">
        <v>3500</v>
      </c>
      <c r="E221" s="35"/>
      <c r="F221" s="36"/>
      <c r="G221" s="56"/>
    </row>
    <row r="222" spans="1:7" s="6" customFormat="1" ht="15">
      <c r="A222" s="29" t="s">
        <v>173</v>
      </c>
      <c r="B222" s="30" t="s">
        <v>77</v>
      </c>
      <c r="C222" s="31"/>
      <c r="D222" s="31">
        <v>9000</v>
      </c>
      <c r="E222" s="35"/>
      <c r="F222" s="36"/>
      <c r="G222" s="56"/>
    </row>
    <row r="223" spans="1:7" ht="15.75">
      <c r="A223" s="18" t="s">
        <v>17</v>
      </c>
      <c r="B223" s="18" t="s">
        <v>35</v>
      </c>
      <c r="C223" s="19">
        <f>SUM(C218:C222)</f>
        <v>24500</v>
      </c>
      <c r="D223" s="19">
        <f>SUM(D218:D222)</f>
        <v>12500</v>
      </c>
      <c r="E223" s="19">
        <f>C223+D223</f>
        <v>37000</v>
      </c>
      <c r="F223" s="26">
        <f>50000-E223</f>
        <v>13000</v>
      </c>
      <c r="G223" s="54"/>
    </row>
    <row r="224" spans="1:7" ht="15.75">
      <c r="A224" s="21"/>
      <c r="B224" s="21"/>
      <c r="C224" s="22"/>
      <c r="D224" s="22"/>
      <c r="E224" s="23"/>
      <c r="F224" s="23"/>
      <c r="G224" s="54"/>
    </row>
    <row r="225" spans="1:7" ht="15">
      <c r="A225" s="12" t="s">
        <v>174</v>
      </c>
      <c r="B225" s="13" t="s">
        <v>55</v>
      </c>
      <c r="C225" s="14">
        <v>22107</v>
      </c>
      <c r="D225" s="14"/>
      <c r="E225" s="17"/>
      <c r="F225" s="16"/>
      <c r="G225" s="54"/>
    </row>
    <row r="226" spans="1:7" ht="15.75">
      <c r="A226" s="18" t="s">
        <v>19</v>
      </c>
      <c r="B226" s="18" t="s">
        <v>35</v>
      </c>
      <c r="C226" s="19">
        <v>22107</v>
      </c>
      <c r="D226" s="19">
        <f>SUM(D225:D225)</f>
        <v>0</v>
      </c>
      <c r="E226" s="19">
        <f>C226+D226</f>
        <v>22107</v>
      </c>
      <c r="F226" s="26">
        <f>50000-E226</f>
        <v>27893</v>
      </c>
      <c r="G226" s="54"/>
    </row>
    <row r="227" spans="1:7" ht="15.75">
      <c r="A227" s="21"/>
      <c r="B227" s="21"/>
      <c r="C227" s="22"/>
      <c r="D227" s="22"/>
      <c r="E227" s="23"/>
      <c r="F227" s="23"/>
      <c r="G227" s="54"/>
    </row>
    <row r="228" spans="1:7" ht="30">
      <c r="A228" s="12" t="s">
        <v>175</v>
      </c>
      <c r="B228" s="13" t="s">
        <v>60</v>
      </c>
      <c r="C228" s="14">
        <v>50000</v>
      </c>
      <c r="D228" s="14"/>
      <c r="E228" s="17"/>
      <c r="F228" s="16"/>
      <c r="G228" s="54"/>
    </row>
    <row r="229" spans="1:7" ht="15.75">
      <c r="A229" s="18" t="s">
        <v>30</v>
      </c>
      <c r="B229" s="18" t="s">
        <v>35</v>
      </c>
      <c r="C229" s="19">
        <f>SUM(C228:C228)</f>
        <v>50000</v>
      </c>
      <c r="D229" s="19">
        <f>SUM(D228:D228)</f>
        <v>0</v>
      </c>
      <c r="E229" s="19">
        <f>C229+D229</f>
        <v>50000</v>
      </c>
      <c r="F229" s="34">
        <f>50000-E229</f>
        <v>0</v>
      </c>
      <c r="G229" s="54"/>
    </row>
    <row r="230" spans="1:7" ht="15.75">
      <c r="A230" s="21"/>
      <c r="B230" s="21"/>
      <c r="C230" s="22"/>
      <c r="D230" s="22"/>
      <c r="E230" s="23"/>
      <c r="F230" s="23"/>
      <c r="G230" s="54"/>
    </row>
    <row r="231" spans="1:7" ht="15">
      <c r="A231" s="12" t="s">
        <v>176</v>
      </c>
      <c r="B231" s="13" t="s">
        <v>58</v>
      </c>
      <c r="C231" s="14">
        <v>144.43</v>
      </c>
      <c r="D231" s="14"/>
      <c r="E231" s="17"/>
      <c r="F231" s="16"/>
      <c r="G231" s="54"/>
    </row>
    <row r="232" spans="1:7" ht="15">
      <c r="A232" s="12" t="s">
        <v>176</v>
      </c>
      <c r="B232" s="13" t="s">
        <v>59</v>
      </c>
      <c r="C232" s="14">
        <v>2937</v>
      </c>
      <c r="D232" s="14"/>
      <c r="E232" s="17"/>
      <c r="F232" s="16"/>
      <c r="G232" s="54"/>
    </row>
    <row r="233" spans="1:7" ht="15">
      <c r="A233" s="12" t="s">
        <v>176</v>
      </c>
      <c r="B233" s="13" t="s">
        <v>63</v>
      </c>
      <c r="C233" s="14">
        <v>11750</v>
      </c>
      <c r="D233" s="14"/>
      <c r="E233" s="17"/>
      <c r="F233" s="16"/>
      <c r="G233" s="54"/>
    </row>
    <row r="234" spans="1:7" ht="15">
      <c r="A234" s="12" t="s">
        <v>176</v>
      </c>
      <c r="B234" s="13" t="s">
        <v>185</v>
      </c>
      <c r="C234" s="14">
        <v>30000</v>
      </c>
      <c r="D234" s="14"/>
      <c r="E234" s="17"/>
      <c r="F234" s="16"/>
      <c r="G234" s="54"/>
    </row>
    <row r="235" spans="1:7" ht="15.75">
      <c r="A235" s="18" t="s">
        <v>7</v>
      </c>
      <c r="B235" s="18" t="s">
        <v>35</v>
      </c>
      <c r="C235" s="19">
        <f>SUM(C231:C234)</f>
        <v>44831.43</v>
      </c>
      <c r="D235" s="19">
        <f>SUM(D231:D234)</f>
        <v>0</v>
      </c>
      <c r="E235" s="19">
        <f>C235+D235</f>
        <v>44831.43</v>
      </c>
      <c r="F235" s="26">
        <f>50000-E235</f>
        <v>5168.57</v>
      </c>
      <c r="G235" s="54"/>
    </row>
    <row r="236" spans="1:7" ht="15.75">
      <c r="A236" s="21"/>
      <c r="B236" s="21"/>
      <c r="C236" s="22"/>
      <c r="D236" s="22"/>
      <c r="E236" s="23"/>
      <c r="F236" s="23"/>
      <c r="G236" s="54"/>
    </row>
    <row r="237" spans="1:7" ht="15">
      <c r="A237" s="12" t="s">
        <v>177</v>
      </c>
      <c r="B237" s="13" t="s">
        <v>140</v>
      </c>
      <c r="C237" s="14">
        <v>1755</v>
      </c>
      <c r="D237" s="14"/>
      <c r="E237" s="17"/>
      <c r="F237" s="16"/>
      <c r="G237" s="54"/>
    </row>
    <row r="238" spans="1:7" ht="15">
      <c r="A238" s="12" t="s">
        <v>177</v>
      </c>
      <c r="B238" s="13" t="s">
        <v>141</v>
      </c>
      <c r="C238" s="14">
        <v>5000</v>
      </c>
      <c r="D238" s="14"/>
      <c r="E238" s="17"/>
      <c r="F238" s="16"/>
      <c r="G238" s="54"/>
    </row>
    <row r="239" spans="1:7" ht="15">
      <c r="A239" s="12" t="s">
        <v>177</v>
      </c>
      <c r="B239" s="13" t="s">
        <v>206</v>
      </c>
      <c r="C239" s="14">
        <v>6000</v>
      </c>
      <c r="D239" s="33"/>
      <c r="E239" s="17"/>
      <c r="F239" s="16"/>
      <c r="G239" s="54"/>
    </row>
    <row r="240" spans="1:7" ht="15">
      <c r="A240" s="12" t="s">
        <v>177</v>
      </c>
      <c r="B240" s="13" t="s">
        <v>57</v>
      </c>
      <c r="C240" s="14">
        <v>6245</v>
      </c>
      <c r="D240" s="33"/>
      <c r="E240" s="17"/>
      <c r="F240" s="16"/>
      <c r="G240" s="54"/>
    </row>
    <row r="241" spans="1:7" ht="15.75">
      <c r="A241" s="18" t="s">
        <v>5</v>
      </c>
      <c r="B241" s="18" t="s">
        <v>35</v>
      </c>
      <c r="C241" s="19">
        <f>SUM(C237:C240)</f>
        <v>19000</v>
      </c>
      <c r="D241" s="19">
        <f>SUM(D237:D239)</f>
        <v>0</v>
      </c>
      <c r="E241" s="19">
        <f>C241+D241</f>
        <v>19000</v>
      </c>
      <c r="F241" s="26">
        <f>50000-E241</f>
        <v>31000</v>
      </c>
      <c r="G241" s="54"/>
    </row>
    <row r="242" spans="1:7" ht="15.75">
      <c r="A242" s="21"/>
      <c r="B242" s="21"/>
      <c r="C242" s="22"/>
      <c r="D242" s="22"/>
      <c r="E242" s="23"/>
      <c r="F242" s="23"/>
      <c r="G242" s="54"/>
    </row>
    <row r="243" spans="1:7" ht="15">
      <c r="A243" s="12" t="s">
        <v>178</v>
      </c>
      <c r="B243" s="13" t="s">
        <v>142</v>
      </c>
      <c r="C243" s="14">
        <v>25000</v>
      </c>
      <c r="D243" s="14"/>
      <c r="E243" s="17"/>
      <c r="F243" s="16"/>
      <c r="G243" s="54"/>
    </row>
    <row r="244" spans="1:7" ht="15">
      <c r="A244" s="12" t="s">
        <v>178</v>
      </c>
      <c r="B244" s="13" t="s">
        <v>143</v>
      </c>
      <c r="C244" s="14"/>
      <c r="D244" s="14">
        <v>10000</v>
      </c>
      <c r="E244" s="17"/>
      <c r="F244" s="16"/>
      <c r="G244" s="54"/>
    </row>
    <row r="245" spans="1:7" ht="15">
      <c r="A245" s="12" t="s">
        <v>178</v>
      </c>
      <c r="B245" s="13" t="s">
        <v>144</v>
      </c>
      <c r="C245" s="14"/>
      <c r="D245" s="14">
        <v>15000</v>
      </c>
      <c r="E245" s="17"/>
      <c r="F245" s="16"/>
      <c r="G245" s="54"/>
    </row>
    <row r="246" spans="1:7" ht="15.75">
      <c r="A246" s="18" t="s">
        <v>27</v>
      </c>
      <c r="B246" s="18" t="s">
        <v>35</v>
      </c>
      <c r="C246" s="19">
        <f>SUM(C243:C245)</f>
        <v>25000</v>
      </c>
      <c r="D246" s="19">
        <f>SUM(D243:D245)</f>
        <v>25000</v>
      </c>
      <c r="E246" s="19">
        <f>C246+D246</f>
        <v>50000</v>
      </c>
      <c r="F246" s="34">
        <f>50000-E246</f>
        <v>0</v>
      </c>
      <c r="G246" s="54"/>
    </row>
    <row r="247" spans="1:7" ht="15.75">
      <c r="A247" s="21"/>
      <c r="B247" s="21"/>
      <c r="C247" s="22"/>
      <c r="D247" s="22"/>
      <c r="E247" s="23"/>
      <c r="F247" s="23"/>
      <c r="G247" s="54"/>
    </row>
    <row r="248" spans="1:7" ht="15">
      <c r="A248" s="12" t="s">
        <v>179</v>
      </c>
      <c r="B248" s="13" t="s">
        <v>33</v>
      </c>
      <c r="C248" s="14">
        <v>25000</v>
      </c>
      <c r="D248" s="14"/>
      <c r="E248" s="17"/>
      <c r="F248" s="16"/>
      <c r="G248" s="54"/>
    </row>
    <row r="249" spans="1:7" ht="15">
      <c r="A249" s="12" t="s">
        <v>179</v>
      </c>
      <c r="B249" s="13" t="s">
        <v>145</v>
      </c>
      <c r="C249" s="14">
        <v>7000</v>
      </c>
      <c r="D249" s="14"/>
      <c r="E249" s="17"/>
      <c r="F249" s="16"/>
      <c r="G249" s="54"/>
    </row>
    <row r="250" spans="1:7" ht="15">
      <c r="A250" s="12" t="s">
        <v>179</v>
      </c>
      <c r="B250" s="13" t="s">
        <v>146</v>
      </c>
      <c r="C250" s="14">
        <v>5000</v>
      </c>
      <c r="D250" s="14"/>
      <c r="E250" s="17"/>
      <c r="F250" s="16"/>
      <c r="G250" s="54"/>
    </row>
    <row r="251" spans="1:7" ht="15">
      <c r="A251" s="12" t="s">
        <v>179</v>
      </c>
      <c r="B251" s="13" t="s">
        <v>147</v>
      </c>
      <c r="C251" s="14">
        <v>13000</v>
      </c>
      <c r="D251" s="14"/>
      <c r="E251" s="17"/>
      <c r="F251" s="16"/>
      <c r="G251" s="54"/>
    </row>
    <row r="252" spans="1:7" ht="15.75">
      <c r="A252" s="18" t="s">
        <v>18</v>
      </c>
      <c r="B252" s="18" t="s">
        <v>35</v>
      </c>
      <c r="C252" s="19">
        <f>SUM(C248:C251)</f>
        <v>50000</v>
      </c>
      <c r="D252" s="19">
        <f>SUM(D248:D251)</f>
        <v>0</v>
      </c>
      <c r="E252" s="19">
        <f>C252+D252</f>
        <v>50000</v>
      </c>
      <c r="F252" s="34">
        <f>50000-E252</f>
        <v>0</v>
      </c>
      <c r="G252" s="54"/>
    </row>
    <row r="253" spans="1:7" ht="15.75">
      <c r="A253" s="21"/>
      <c r="B253" s="21"/>
      <c r="C253" s="22"/>
      <c r="D253" s="22"/>
      <c r="E253" s="23"/>
      <c r="F253" s="23"/>
      <c r="G253" s="54"/>
    </row>
    <row r="254" spans="1:7" ht="15">
      <c r="A254" s="12" t="s">
        <v>180</v>
      </c>
      <c r="B254" s="13" t="s">
        <v>266</v>
      </c>
      <c r="C254" s="14"/>
      <c r="D254" s="14">
        <v>50000</v>
      </c>
      <c r="E254" s="16"/>
      <c r="F254" s="16"/>
      <c r="G254" s="54"/>
    </row>
    <row r="255" spans="1:7" ht="15.75">
      <c r="A255" s="18" t="s">
        <v>24</v>
      </c>
      <c r="B255" s="18" t="s">
        <v>35</v>
      </c>
      <c r="C255" s="19">
        <f>SUM(C254:C254)</f>
        <v>0</v>
      </c>
      <c r="D255" s="19">
        <f>SUM(D254:D254)</f>
        <v>50000</v>
      </c>
      <c r="E255" s="19">
        <f>C255+D255</f>
        <v>50000</v>
      </c>
      <c r="F255" s="34">
        <f>50000-E255</f>
        <v>0</v>
      </c>
      <c r="G255" s="54"/>
    </row>
    <row r="256" spans="1:7" ht="15.75">
      <c r="A256" s="21"/>
      <c r="B256" s="21"/>
      <c r="C256" s="22"/>
      <c r="D256" s="22"/>
      <c r="E256" s="23"/>
      <c r="F256" s="23"/>
      <c r="G256" s="54"/>
    </row>
    <row r="257" spans="1:7" ht="15">
      <c r="A257" s="12" t="s">
        <v>181</v>
      </c>
      <c r="B257" s="13" t="s">
        <v>99</v>
      </c>
      <c r="C257" s="14">
        <v>5000</v>
      </c>
      <c r="D257" s="14"/>
      <c r="E257" s="16"/>
      <c r="F257" s="16"/>
      <c r="G257" s="54"/>
    </row>
    <row r="258" spans="1:7" ht="15">
      <c r="A258" s="12" t="s">
        <v>181</v>
      </c>
      <c r="B258" s="13" t="s">
        <v>199</v>
      </c>
      <c r="C258" s="14"/>
      <c r="D258" s="14">
        <v>42000</v>
      </c>
      <c r="E258" s="16"/>
      <c r="F258" s="16"/>
      <c r="G258" s="54"/>
    </row>
    <row r="259" spans="1:7" ht="15">
      <c r="A259" s="12" t="s">
        <v>181</v>
      </c>
      <c r="B259" s="13" t="s">
        <v>148</v>
      </c>
      <c r="C259" s="14">
        <v>3000</v>
      </c>
      <c r="D259" s="14"/>
      <c r="E259" s="16"/>
      <c r="F259" s="16"/>
      <c r="G259" s="54"/>
    </row>
    <row r="260" spans="1:7" ht="15.75">
      <c r="A260" s="18" t="s">
        <v>3</v>
      </c>
      <c r="B260" s="18" t="s">
        <v>35</v>
      </c>
      <c r="C260" s="19">
        <f>SUM(C257:C259)</f>
        <v>8000</v>
      </c>
      <c r="D260" s="19">
        <f>SUM(D257:D259)</f>
        <v>42000</v>
      </c>
      <c r="E260" s="19">
        <f>C260+D260</f>
        <v>50000</v>
      </c>
      <c r="F260" s="34">
        <f>50000-E260</f>
        <v>0</v>
      </c>
      <c r="G260" s="54"/>
    </row>
    <row r="261" spans="1:7" ht="15.75">
      <c r="A261" s="21"/>
      <c r="B261" s="21"/>
      <c r="C261" s="22"/>
      <c r="D261" s="22"/>
      <c r="E261" s="23"/>
      <c r="F261" s="23"/>
      <c r="G261" s="54"/>
    </row>
    <row r="262" spans="1:7" ht="15">
      <c r="A262" s="12" t="s">
        <v>182</v>
      </c>
      <c r="B262" s="13" t="s">
        <v>283</v>
      </c>
      <c r="C262" s="14">
        <v>30000</v>
      </c>
      <c r="D262" s="14"/>
      <c r="E262" s="16"/>
      <c r="F262" s="16"/>
      <c r="G262" s="54"/>
    </row>
    <row r="263" spans="1:7" ht="15">
      <c r="A263" s="12" t="s">
        <v>182</v>
      </c>
      <c r="B263" s="13" t="s">
        <v>149</v>
      </c>
      <c r="C263" s="14">
        <v>15000</v>
      </c>
      <c r="D263" s="14"/>
      <c r="E263" s="16"/>
      <c r="F263" s="16"/>
      <c r="G263" s="54"/>
    </row>
    <row r="264" spans="1:7" ht="15">
      <c r="A264" s="12" t="s">
        <v>182</v>
      </c>
      <c r="B264" s="13" t="s">
        <v>150</v>
      </c>
      <c r="C264" s="14">
        <v>1543</v>
      </c>
      <c r="D264" s="14"/>
      <c r="E264" s="16"/>
      <c r="F264" s="16"/>
      <c r="G264" s="54"/>
    </row>
    <row r="265" spans="1:7" ht="15">
      <c r="A265" s="12" t="s">
        <v>182</v>
      </c>
      <c r="B265" s="13" t="s">
        <v>151</v>
      </c>
      <c r="C265" s="14">
        <v>3631</v>
      </c>
      <c r="D265" s="14"/>
      <c r="E265" s="16"/>
      <c r="F265" s="16"/>
      <c r="G265" s="54"/>
    </row>
    <row r="266" spans="1:7" ht="15.75">
      <c r="A266" s="18" t="s">
        <v>4</v>
      </c>
      <c r="B266" s="18" t="s">
        <v>35</v>
      </c>
      <c r="C266" s="19">
        <f>SUM(262:265)</f>
        <v>50174</v>
      </c>
      <c r="D266" s="19"/>
      <c r="E266" s="19">
        <f>C266+D266</f>
        <v>50174</v>
      </c>
      <c r="F266" s="34">
        <f>50000-E266</f>
        <v>-174</v>
      </c>
      <c r="G266" s="54"/>
    </row>
    <row r="267" spans="1:7" ht="15.75">
      <c r="A267" s="21"/>
      <c r="B267" s="21"/>
      <c r="C267" s="22"/>
      <c r="D267" s="22"/>
      <c r="E267" s="23"/>
      <c r="F267" s="23"/>
      <c r="G267" s="54"/>
    </row>
    <row r="268" spans="1:7" ht="15">
      <c r="A268" s="12" t="s">
        <v>183</v>
      </c>
      <c r="B268" s="13" t="s">
        <v>262</v>
      </c>
      <c r="C268" s="14">
        <v>3293</v>
      </c>
      <c r="D268" s="14"/>
      <c r="E268" s="16"/>
      <c r="F268" s="16"/>
      <c r="G268" s="54"/>
    </row>
    <row r="269" spans="1:7" ht="15">
      <c r="A269" s="12" t="s">
        <v>183</v>
      </c>
      <c r="B269" s="13" t="s">
        <v>262</v>
      </c>
      <c r="C269" s="14">
        <v>6955</v>
      </c>
      <c r="D269" s="14"/>
      <c r="E269" s="16"/>
      <c r="F269" s="16"/>
      <c r="G269" s="54"/>
    </row>
    <row r="270" spans="1:7" ht="15">
      <c r="A270" s="12" t="s">
        <v>183</v>
      </c>
      <c r="B270" s="13" t="s">
        <v>262</v>
      </c>
      <c r="C270" s="14">
        <v>1000</v>
      </c>
      <c r="D270" s="14"/>
      <c r="E270" s="16"/>
      <c r="F270" s="16"/>
      <c r="G270" s="54"/>
    </row>
    <row r="271" spans="1:7" ht="15">
      <c r="A271" s="12" t="s">
        <v>183</v>
      </c>
      <c r="B271" s="13" t="s">
        <v>262</v>
      </c>
      <c r="C271" s="14">
        <v>6750</v>
      </c>
      <c r="D271" s="14"/>
      <c r="E271" s="16"/>
      <c r="F271" s="16"/>
      <c r="G271" s="54"/>
    </row>
    <row r="272" spans="1:7" ht="15">
      <c r="A272" s="12" t="s">
        <v>183</v>
      </c>
      <c r="B272" s="13" t="s">
        <v>263</v>
      </c>
      <c r="C272" s="14">
        <v>1411</v>
      </c>
      <c r="D272" s="14"/>
      <c r="E272" s="16"/>
      <c r="F272" s="16"/>
      <c r="G272" s="54"/>
    </row>
    <row r="273" spans="1:7" ht="15">
      <c r="A273" s="12" t="s">
        <v>183</v>
      </c>
      <c r="B273" s="13" t="s">
        <v>264</v>
      </c>
      <c r="C273" s="14">
        <v>20010</v>
      </c>
      <c r="D273" s="14"/>
      <c r="E273" s="16"/>
      <c r="F273" s="16"/>
      <c r="G273" s="54"/>
    </row>
    <row r="274" spans="1:7" ht="15">
      <c r="A274" s="12" t="s">
        <v>183</v>
      </c>
      <c r="B274" s="13" t="s">
        <v>264</v>
      </c>
      <c r="C274" s="14">
        <v>1990</v>
      </c>
      <c r="D274" s="14"/>
      <c r="E274" s="16"/>
      <c r="F274" s="16"/>
      <c r="G274" s="54"/>
    </row>
    <row r="275" spans="1:7" ht="15.75">
      <c r="A275" s="18" t="s">
        <v>31</v>
      </c>
      <c r="B275" s="18" t="s">
        <v>35</v>
      </c>
      <c r="C275" s="19">
        <f>SUM(C268:C274)</f>
        <v>41409</v>
      </c>
      <c r="D275" s="19">
        <f>SUM(D268:D274)</f>
        <v>0</v>
      </c>
      <c r="E275" s="19">
        <f>C275+D275</f>
        <v>41409</v>
      </c>
      <c r="F275" s="26">
        <f>50000-E275</f>
        <v>8591</v>
      </c>
      <c r="G275" s="54" t="s">
        <v>65</v>
      </c>
    </row>
    <row r="276" spans="1:7" ht="15.75">
      <c r="A276" s="21"/>
      <c r="B276" s="21"/>
      <c r="C276" s="22"/>
      <c r="D276" s="22"/>
      <c r="E276" s="23"/>
      <c r="F276" s="23"/>
      <c r="G276" s="54"/>
    </row>
    <row r="277" spans="1:7" ht="15">
      <c r="A277" s="12" t="s">
        <v>184</v>
      </c>
      <c r="B277" s="13" t="s">
        <v>152</v>
      </c>
      <c r="C277" s="14">
        <v>5000</v>
      </c>
      <c r="D277" s="14"/>
      <c r="E277" s="16"/>
      <c r="F277" s="16"/>
      <c r="G277" s="54"/>
    </row>
    <row r="278" spans="1:7" ht="15.75" customHeight="1">
      <c r="A278" s="12" t="s">
        <v>184</v>
      </c>
      <c r="B278" s="13" t="s">
        <v>153</v>
      </c>
      <c r="C278" s="14">
        <v>2000</v>
      </c>
      <c r="D278" s="14"/>
      <c r="E278" s="37"/>
      <c r="F278" s="38"/>
      <c r="G278" s="54"/>
    </row>
    <row r="279" spans="1:7" ht="15.75" customHeight="1">
      <c r="A279" s="12" t="s">
        <v>184</v>
      </c>
      <c r="B279" s="13" t="s">
        <v>186</v>
      </c>
      <c r="C279" s="14">
        <v>41775</v>
      </c>
      <c r="D279" s="14"/>
      <c r="E279" s="37"/>
      <c r="F279" s="38"/>
      <c r="G279" s="54"/>
    </row>
    <row r="280" spans="1:7" ht="15.75">
      <c r="A280" s="18" t="s">
        <v>32</v>
      </c>
      <c r="B280" s="18" t="s">
        <v>35</v>
      </c>
      <c r="C280" s="19">
        <f>SUM(C277:C279)</f>
        <v>48775</v>
      </c>
      <c r="D280" s="19">
        <f>SUM(D277:D278)</f>
        <v>0</v>
      </c>
      <c r="E280" s="19">
        <f>C280+D280</f>
        <v>48775</v>
      </c>
      <c r="F280" s="26">
        <f>50000-E280</f>
        <v>1225</v>
      </c>
      <c r="G280" s="54"/>
    </row>
    <row r="281" spans="1:7" ht="15">
      <c r="A281" s="39"/>
      <c r="B281" s="40"/>
      <c r="C281" s="41"/>
      <c r="D281" s="41"/>
      <c r="E281" s="42"/>
      <c r="F281" s="43"/>
      <c r="G281" s="54"/>
    </row>
    <row r="282" spans="1:7" ht="15.75">
      <c r="A282" s="44"/>
      <c r="B282" s="45"/>
      <c r="C282" s="46"/>
      <c r="D282" s="46"/>
      <c r="E282" s="47" t="s">
        <v>61</v>
      </c>
      <c r="F282" s="48">
        <v>126937</v>
      </c>
      <c r="G282" s="54" t="s">
        <v>64</v>
      </c>
    </row>
  </sheetData>
  <conditionalFormatting sqref="F2:F120 F123:F165 F167:F65536">
    <cfRule type="cellIs" priority="1" dxfId="0" operator="greaterThan" stopIfTrue="1">
      <formula>0</formula>
    </cfRule>
  </conditionalFormatting>
  <printOptions horizontalCentered="1" verticalCentered="1"/>
  <pageMargins left="0.7874015748031497" right="0.7874015748031497" top="0.7874015748031497" bottom="0.7874015748031497" header="0.3937007874015748" footer="0.3937007874015748"/>
  <pageSetup fitToHeight="0" fitToWidth="1" horizontalDpi="600" verticalDpi="600" orientation="landscape" paperSize="9" scale="64" r:id="rId1"/>
  <headerFooter alignWithMargins="0">
    <oddHeader>&amp;RAppendix  1</oddHeader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Metropolitan Police Authority</dc:creator>
  <cp:keywords/>
  <dc:description/>
  <cp:lastModifiedBy>Alison Philp</cp:lastModifiedBy>
  <cp:lastPrinted>2004-10-07T14:21:36Z</cp:lastPrinted>
  <dcterms:created xsi:type="dcterms:W3CDTF">2003-10-22T09:49:57Z</dcterms:created>
  <dcterms:modified xsi:type="dcterms:W3CDTF">2004-10-11T14:55:43Z</dcterms:modified>
  <cp:category/>
  <cp:version/>
  <cp:contentType/>
  <cp:contentStatus/>
</cp:coreProperties>
</file>